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filterPrivacy="1" defaultThemeVersion="124226"/>
  <xr:revisionPtr revIDLastSave="0" documentId="8_{462F6FDD-DD28-2E4B-BCEA-D99971B8A56D}" xr6:coauthVersionLast="36" xr6:coauthVersionMax="36" xr10:uidLastSave="{00000000-0000-0000-0000-000000000000}"/>
  <bookViews>
    <workbookView xWindow="0" yWindow="460" windowWidth="19400" windowHeight="10400" xr2:uid="{00000000-000D-0000-FFFF-FFFF00000000}"/>
  </bookViews>
  <sheets>
    <sheet name="Calendar" sheetId="1" r:id="rId1"/>
    <sheet name="Calendar Proposal" sheetId="4" r:id="rId2"/>
    <sheet name="Academic Calendar " sheetId="2" r:id="rId3"/>
    <sheet name="Academic Calendar  Propos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4" l="1"/>
  <c r="J16" i="4" s="1"/>
  <c r="K16" i="4" s="1"/>
  <c r="L16" i="4" s="1"/>
  <c r="M16" i="4" s="1"/>
  <c r="N16" i="4" s="1"/>
  <c r="O16" i="4" s="1"/>
  <c r="P16" i="4" s="1"/>
  <c r="J17" i="4" s="1"/>
  <c r="B3" i="4"/>
  <c r="C23" i="4" s="1"/>
  <c r="B25" i="4" s="1"/>
  <c r="C25" i="4" s="1"/>
  <c r="D25" i="4" s="1"/>
  <c r="E25" i="4" s="1"/>
  <c r="F25" i="4" s="1"/>
  <c r="G25" i="4" s="1"/>
  <c r="H25" i="4" s="1"/>
  <c r="B26" i="4" s="1"/>
  <c r="J15" i="4" l="1"/>
  <c r="K17" i="4"/>
  <c r="B24" i="4"/>
  <c r="C26" i="4"/>
  <c r="C5" i="4"/>
  <c r="B7" i="4" s="1"/>
  <c r="C7" i="4" s="1"/>
  <c r="D7" i="4" s="1"/>
  <c r="E7" i="4" s="1"/>
  <c r="F7" i="4" s="1"/>
  <c r="G7" i="4" s="1"/>
  <c r="H7" i="4" s="1"/>
  <c r="B8" i="4" s="1"/>
  <c r="S5" i="4"/>
  <c r="R7" i="4" s="1"/>
  <c r="S7" i="4" s="1"/>
  <c r="T7" i="4" s="1"/>
  <c r="U7" i="4" s="1"/>
  <c r="V7" i="4" s="1"/>
  <c r="W7" i="4" s="1"/>
  <c r="X7" i="4" s="1"/>
  <c r="R8" i="4" s="1"/>
  <c r="C14" i="4"/>
  <c r="B16" i="4" s="1"/>
  <c r="C16" i="4" s="1"/>
  <c r="D16" i="4" s="1"/>
  <c r="E16" i="4" s="1"/>
  <c r="F16" i="4" s="1"/>
  <c r="G16" i="4" s="1"/>
  <c r="H16" i="4" s="1"/>
  <c r="B17" i="4" s="1"/>
  <c r="K5" i="4"/>
  <c r="J7" i="4" s="1"/>
  <c r="K7" i="4" s="1"/>
  <c r="L7" i="4" s="1"/>
  <c r="M7" i="4" s="1"/>
  <c r="N7" i="4" s="1"/>
  <c r="O7" i="4" s="1"/>
  <c r="P7" i="4" s="1"/>
  <c r="J8" i="4" s="1"/>
  <c r="C41" i="4"/>
  <c r="B43" i="4" s="1"/>
  <c r="C43" i="4" s="1"/>
  <c r="D43" i="4" s="1"/>
  <c r="E43" i="4" s="1"/>
  <c r="F43" i="4" s="1"/>
  <c r="G43" i="4" s="1"/>
  <c r="H43" i="4" s="1"/>
  <c r="B44" i="4" s="1"/>
  <c r="C32" i="4"/>
  <c r="B34" i="4" s="1"/>
  <c r="C34" i="4" s="1"/>
  <c r="D34" i="4" s="1"/>
  <c r="E34" i="4" s="1"/>
  <c r="F34" i="4" s="1"/>
  <c r="G34" i="4" s="1"/>
  <c r="H34" i="4" s="1"/>
  <c r="B35" i="4" s="1"/>
  <c r="S23" i="4"/>
  <c r="R25" i="4" s="1"/>
  <c r="S25" i="4" s="1"/>
  <c r="T25" i="4" s="1"/>
  <c r="U25" i="4" s="1"/>
  <c r="V25" i="4" s="1"/>
  <c r="W25" i="4" s="1"/>
  <c r="X25" i="4" s="1"/>
  <c r="R26" i="4" s="1"/>
  <c r="K23" i="4"/>
  <c r="J25" i="4" s="1"/>
  <c r="K25" i="4" s="1"/>
  <c r="L25" i="4" s="1"/>
  <c r="M25" i="4" s="1"/>
  <c r="N25" i="4" s="1"/>
  <c r="O25" i="4" s="1"/>
  <c r="P25" i="4" s="1"/>
  <c r="J26" i="4" s="1"/>
  <c r="S14" i="4"/>
  <c r="R16" i="4" s="1"/>
  <c r="S16" i="4" s="1"/>
  <c r="T16" i="4" s="1"/>
  <c r="U16" i="4" s="1"/>
  <c r="V16" i="4" s="1"/>
  <c r="W16" i="4" s="1"/>
  <c r="X16" i="4" s="1"/>
  <c r="R17" i="4" s="1"/>
  <c r="K32" i="4"/>
  <c r="J34" i="4" s="1"/>
  <c r="K34" i="4" s="1"/>
  <c r="L34" i="4" s="1"/>
  <c r="M34" i="4" s="1"/>
  <c r="N34" i="4" s="1"/>
  <c r="O34" i="4" s="1"/>
  <c r="P34" i="4" s="1"/>
  <c r="J35" i="4" s="1"/>
  <c r="S32" i="4"/>
  <c r="R34" i="4" s="1"/>
  <c r="S34" i="4" s="1"/>
  <c r="T34" i="4" s="1"/>
  <c r="U34" i="4" s="1"/>
  <c r="V34" i="4" s="1"/>
  <c r="W34" i="4" s="1"/>
  <c r="X34" i="4" s="1"/>
  <c r="R35" i="4" s="1"/>
  <c r="A62" i="3"/>
  <c r="A61" i="3"/>
  <c r="A60" i="3"/>
  <c r="A57" i="3"/>
  <c r="A51" i="3"/>
  <c r="A50" i="3"/>
  <c r="S35" i="4" l="1"/>
  <c r="R33" i="4"/>
  <c r="K26" i="4"/>
  <c r="J24" i="4"/>
  <c r="S26" i="4"/>
  <c r="R24" i="4"/>
  <c r="C8" i="4"/>
  <c r="B6" i="4"/>
  <c r="B33" i="4"/>
  <c r="C35" i="4"/>
  <c r="B42" i="4"/>
  <c r="C44" i="4"/>
  <c r="C17" i="4"/>
  <c r="B15" i="4"/>
  <c r="K35" i="4"/>
  <c r="J33" i="4"/>
  <c r="L17" i="4"/>
  <c r="K15" i="4"/>
  <c r="K8" i="4"/>
  <c r="J6" i="4"/>
  <c r="S8" i="4"/>
  <c r="R6" i="4"/>
  <c r="D26" i="4"/>
  <c r="C24" i="4"/>
  <c r="S17" i="4"/>
  <c r="R15" i="4"/>
  <c r="S15" i="4" l="1"/>
  <c r="T17" i="4"/>
  <c r="C42" i="4"/>
  <c r="D44" i="4"/>
  <c r="D17" i="4"/>
  <c r="C15" i="4"/>
  <c r="S33" i="4"/>
  <c r="T35" i="4"/>
  <c r="D24" i="4"/>
  <c r="E26" i="4"/>
  <c r="C33" i="4"/>
  <c r="D35" i="4"/>
  <c r="T8" i="4"/>
  <c r="S6" i="4"/>
  <c r="L8" i="4"/>
  <c r="K6" i="4"/>
  <c r="D8" i="4"/>
  <c r="C6" i="4"/>
  <c r="L15" i="4"/>
  <c r="M17" i="4"/>
  <c r="S24" i="4"/>
  <c r="T26" i="4"/>
  <c r="L35" i="4"/>
  <c r="K33" i="4"/>
  <c r="L26" i="4"/>
  <c r="K24" i="4"/>
  <c r="A62" i="2"/>
  <c r="A61" i="2"/>
  <c r="A60" i="2"/>
  <c r="A57" i="2"/>
  <c r="A51" i="2"/>
  <c r="A50" i="2"/>
  <c r="M26" i="4" l="1"/>
  <c r="L24" i="4"/>
  <c r="E35" i="4"/>
  <c r="D33" i="4"/>
  <c r="T6" i="4"/>
  <c r="U8" i="4"/>
  <c r="L33" i="4"/>
  <c r="M35" i="4"/>
  <c r="T24" i="4"/>
  <c r="U26" i="4"/>
  <c r="E24" i="4"/>
  <c r="F26" i="4"/>
  <c r="M15" i="4"/>
  <c r="N17" i="4"/>
  <c r="U35" i="4"/>
  <c r="T33" i="4"/>
  <c r="E8" i="4"/>
  <c r="D6" i="4"/>
  <c r="E17" i="4"/>
  <c r="D15" i="4"/>
  <c r="D42" i="4"/>
  <c r="E44" i="4"/>
  <c r="M8" i="4"/>
  <c r="L6" i="4"/>
  <c r="T15" i="4"/>
  <c r="U17" i="4"/>
  <c r="B3" i="1"/>
  <c r="N26" i="4" l="1"/>
  <c r="M24" i="4"/>
  <c r="F24" i="4"/>
  <c r="G26" i="4"/>
  <c r="M6" i="4"/>
  <c r="N8" i="4"/>
  <c r="E42" i="4"/>
  <c r="F44" i="4"/>
  <c r="V26" i="4"/>
  <c r="U24" i="4"/>
  <c r="N35" i="4"/>
  <c r="M33" i="4"/>
  <c r="E15" i="4"/>
  <c r="F17" i="4"/>
  <c r="U6" i="4"/>
  <c r="V8" i="4"/>
  <c r="F8" i="4"/>
  <c r="E6" i="4"/>
  <c r="V35" i="4"/>
  <c r="U33" i="4"/>
  <c r="E33" i="4"/>
  <c r="F35" i="4"/>
  <c r="V17" i="4"/>
  <c r="U15" i="4"/>
  <c r="O17" i="4"/>
  <c r="N15" i="4"/>
  <c r="C5" i="1"/>
  <c r="B7" i="1" s="1"/>
  <c r="C7" i="1" s="1"/>
  <c r="D7" i="1" s="1"/>
  <c r="E7" i="1" s="1"/>
  <c r="F7" i="1" s="1"/>
  <c r="G7" i="1" s="1"/>
  <c r="H7" i="1" s="1"/>
  <c r="B8" i="1" s="1"/>
  <c r="C14" i="1"/>
  <c r="B16" i="1" s="1"/>
  <c r="C16" i="1" s="1"/>
  <c r="D16" i="1" s="1"/>
  <c r="E16" i="1" s="1"/>
  <c r="F16" i="1" s="1"/>
  <c r="G16" i="1" s="1"/>
  <c r="H16" i="1" s="1"/>
  <c r="S32" i="1"/>
  <c r="C41" i="1"/>
  <c r="K5" i="1"/>
  <c r="J7" i="1" s="1"/>
  <c r="K7" i="1" s="1"/>
  <c r="L7" i="1" s="1"/>
  <c r="M7" i="1" s="1"/>
  <c r="N7" i="1" s="1"/>
  <c r="O7" i="1" s="1"/>
  <c r="P7" i="1" s="1"/>
  <c r="C32" i="1"/>
  <c r="K23" i="1"/>
  <c r="S14" i="1"/>
  <c r="K32" i="1"/>
  <c r="S23" i="1"/>
  <c r="C23" i="1"/>
  <c r="K14" i="1"/>
  <c r="S5" i="1"/>
  <c r="O26" i="4" l="1"/>
  <c r="N24" i="4"/>
  <c r="P17" i="4"/>
  <c r="O15" i="4"/>
  <c r="N33" i="4"/>
  <c r="O35" i="4"/>
  <c r="G44" i="4"/>
  <c r="F42" i="4"/>
  <c r="W17" i="4"/>
  <c r="V15" i="4"/>
  <c r="G35" i="4"/>
  <c r="F33" i="4"/>
  <c r="V24" i="4"/>
  <c r="W26" i="4"/>
  <c r="W35" i="4"/>
  <c r="V33" i="4"/>
  <c r="O8" i="4"/>
  <c r="N6" i="4"/>
  <c r="G8" i="4"/>
  <c r="F6" i="4"/>
  <c r="V6" i="4"/>
  <c r="W8" i="4"/>
  <c r="H26" i="4"/>
  <c r="G24" i="4"/>
  <c r="F15" i="4"/>
  <c r="G17" i="4"/>
  <c r="C8" i="1"/>
  <c r="C6" i="1" s="1"/>
  <c r="B6" i="1"/>
  <c r="B43" i="1"/>
  <c r="C43" i="1" s="1"/>
  <c r="D43" i="1" s="1"/>
  <c r="E43" i="1" s="1"/>
  <c r="F43" i="1" s="1"/>
  <c r="G43" i="1" s="1"/>
  <c r="H43" i="1" s="1"/>
  <c r="B44" i="1" s="1"/>
  <c r="B25" i="1"/>
  <c r="C25" i="1" s="1"/>
  <c r="D25" i="1" s="1"/>
  <c r="E25" i="1" s="1"/>
  <c r="F25" i="1" s="1"/>
  <c r="G25" i="1" s="1"/>
  <c r="H25" i="1" s="1"/>
  <c r="J34" i="1"/>
  <c r="K34" i="1" s="1"/>
  <c r="L34" i="1" s="1"/>
  <c r="M34" i="1" s="1"/>
  <c r="N34" i="1" s="1"/>
  <c r="O34" i="1" s="1"/>
  <c r="P34" i="1" s="1"/>
  <c r="J25" i="1"/>
  <c r="K25" i="1" s="1"/>
  <c r="L25" i="1" s="1"/>
  <c r="M25" i="1" s="1"/>
  <c r="N25" i="1" s="1"/>
  <c r="O25" i="1" s="1"/>
  <c r="P25" i="1" s="1"/>
  <c r="R34" i="1"/>
  <c r="S34" i="1" s="1"/>
  <c r="T34" i="1" s="1"/>
  <c r="U34" i="1" s="1"/>
  <c r="V34" i="1" s="1"/>
  <c r="W34" i="1" s="1"/>
  <c r="X34" i="1" s="1"/>
  <c r="J16" i="1"/>
  <c r="K16" i="1" s="1"/>
  <c r="L16" i="1" s="1"/>
  <c r="M16" i="1" s="1"/>
  <c r="N16" i="1" s="1"/>
  <c r="O16" i="1" s="1"/>
  <c r="P16" i="1" s="1"/>
  <c r="R25" i="1"/>
  <c r="S25" i="1" s="1"/>
  <c r="T25" i="1" s="1"/>
  <c r="U25" i="1" s="1"/>
  <c r="V25" i="1" s="1"/>
  <c r="W25" i="1" s="1"/>
  <c r="X25" i="1" s="1"/>
  <c r="R16" i="1"/>
  <c r="S16" i="1" s="1"/>
  <c r="T16" i="1" s="1"/>
  <c r="U16" i="1" s="1"/>
  <c r="V16" i="1" s="1"/>
  <c r="W16" i="1" s="1"/>
  <c r="X16" i="1" s="1"/>
  <c r="B34" i="1"/>
  <c r="C34" i="1" s="1"/>
  <c r="D34" i="1" s="1"/>
  <c r="E34" i="1" s="1"/>
  <c r="F34" i="1" s="1"/>
  <c r="G34" i="1" s="1"/>
  <c r="H34" i="1" s="1"/>
  <c r="R7" i="1"/>
  <c r="S7" i="1" s="1"/>
  <c r="T7" i="1" s="1"/>
  <c r="U7" i="1" s="1"/>
  <c r="V7" i="1" s="1"/>
  <c r="W7" i="1" s="1"/>
  <c r="X7" i="1" s="1"/>
  <c r="B17" i="1"/>
  <c r="B15" i="1" s="1"/>
  <c r="J8" i="1"/>
  <c r="H24" i="4" l="1"/>
  <c r="B27" i="4"/>
  <c r="C27" i="4" s="1"/>
  <c r="D27" i="4" s="1"/>
  <c r="E27" i="4" s="1"/>
  <c r="F27" i="4" s="1"/>
  <c r="G27" i="4" s="1"/>
  <c r="H27" i="4" s="1"/>
  <c r="B28" i="4" s="1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O24" i="4"/>
  <c r="P26" i="4"/>
  <c r="W15" i="4"/>
  <c r="X17" i="4"/>
  <c r="O33" i="4"/>
  <c r="P35" i="4"/>
  <c r="H35" i="4"/>
  <c r="G33" i="4"/>
  <c r="X8" i="4"/>
  <c r="W6" i="4"/>
  <c r="H8" i="4"/>
  <c r="G6" i="4"/>
  <c r="H44" i="4"/>
  <c r="G42" i="4"/>
  <c r="P8" i="4"/>
  <c r="O6" i="4"/>
  <c r="X35" i="4"/>
  <c r="W33" i="4"/>
  <c r="P15" i="4"/>
  <c r="J18" i="4"/>
  <c r="K18" i="4" s="1"/>
  <c r="L18" i="4" s="1"/>
  <c r="M18" i="4" s="1"/>
  <c r="N18" i="4" s="1"/>
  <c r="O18" i="4" s="1"/>
  <c r="P18" i="4" s="1"/>
  <c r="J19" i="4" s="1"/>
  <c r="K19" i="4" s="1"/>
  <c r="L19" i="4" s="1"/>
  <c r="M19" i="4" s="1"/>
  <c r="N19" i="4" s="1"/>
  <c r="O19" i="4" s="1"/>
  <c r="P19" i="4" s="1"/>
  <c r="J20" i="4" s="1"/>
  <c r="K20" i="4" s="1"/>
  <c r="L20" i="4" s="1"/>
  <c r="M20" i="4" s="1"/>
  <c r="N20" i="4" s="1"/>
  <c r="O20" i="4" s="1"/>
  <c r="P20" i="4" s="1"/>
  <c r="J21" i="4" s="1"/>
  <c r="K21" i="4" s="1"/>
  <c r="H17" i="4"/>
  <c r="G15" i="4"/>
  <c r="X26" i="4"/>
  <c r="W24" i="4"/>
  <c r="C44" i="1"/>
  <c r="B42" i="1"/>
  <c r="R17" i="1"/>
  <c r="R26" i="1"/>
  <c r="R35" i="1"/>
  <c r="B35" i="1"/>
  <c r="J17" i="1"/>
  <c r="J26" i="1"/>
  <c r="J35" i="1"/>
  <c r="B26" i="1"/>
  <c r="R8" i="1"/>
  <c r="C17" i="1"/>
  <c r="C15" i="1" s="1"/>
  <c r="K8" i="1"/>
  <c r="J6" i="1"/>
  <c r="J9" i="4" l="1"/>
  <c r="K9" i="4" s="1"/>
  <c r="L9" i="4" s="1"/>
  <c r="M9" i="4" s="1"/>
  <c r="N9" i="4" s="1"/>
  <c r="O9" i="4" s="1"/>
  <c r="P9" i="4" s="1"/>
  <c r="J10" i="4" s="1"/>
  <c r="K10" i="4" s="1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O11" i="4" s="1"/>
  <c r="P11" i="4" s="1"/>
  <c r="J12" i="4" s="1"/>
  <c r="K12" i="4" s="1"/>
  <c r="P6" i="4"/>
  <c r="X24" i="4"/>
  <c r="R27" i="4"/>
  <c r="S27" i="4" s="1"/>
  <c r="T27" i="4" s="1"/>
  <c r="U27" i="4" s="1"/>
  <c r="V27" i="4" s="1"/>
  <c r="W27" i="4" s="1"/>
  <c r="X27" i="4" s="1"/>
  <c r="R28" i="4" s="1"/>
  <c r="S28" i="4" s="1"/>
  <c r="T28" i="4" s="1"/>
  <c r="U28" i="4" s="1"/>
  <c r="V28" i="4" s="1"/>
  <c r="W28" i="4" s="1"/>
  <c r="X28" i="4" s="1"/>
  <c r="R29" i="4" s="1"/>
  <c r="S29" i="4" s="1"/>
  <c r="T29" i="4" s="1"/>
  <c r="U29" i="4" s="1"/>
  <c r="V29" i="4" s="1"/>
  <c r="W29" i="4" s="1"/>
  <c r="X29" i="4" s="1"/>
  <c r="R30" i="4" s="1"/>
  <c r="S30" i="4" s="1"/>
  <c r="J27" i="4"/>
  <c r="K27" i="4" s="1"/>
  <c r="L27" i="4" s="1"/>
  <c r="M27" i="4" s="1"/>
  <c r="N27" i="4" s="1"/>
  <c r="O27" i="4" s="1"/>
  <c r="P27" i="4" s="1"/>
  <c r="J28" i="4" s="1"/>
  <c r="K28" i="4" s="1"/>
  <c r="L28" i="4" s="1"/>
  <c r="M28" i="4" s="1"/>
  <c r="N28" i="4" s="1"/>
  <c r="O28" i="4" s="1"/>
  <c r="P28" i="4" s="1"/>
  <c r="J29" i="4" s="1"/>
  <c r="K29" i="4" s="1"/>
  <c r="L29" i="4" s="1"/>
  <c r="M29" i="4" s="1"/>
  <c r="N29" i="4" s="1"/>
  <c r="O29" i="4" s="1"/>
  <c r="P29" i="4" s="1"/>
  <c r="J30" i="4" s="1"/>
  <c r="K30" i="4" s="1"/>
  <c r="P24" i="4"/>
  <c r="B45" i="4"/>
  <c r="C45" i="4" s="1"/>
  <c r="D45" i="4" s="1"/>
  <c r="E45" i="4" s="1"/>
  <c r="F45" i="4" s="1"/>
  <c r="G45" i="4" s="1"/>
  <c r="H45" i="4" s="1"/>
  <c r="B46" i="4" s="1"/>
  <c r="C46" i="4" s="1"/>
  <c r="D46" i="4" s="1"/>
  <c r="E46" i="4" s="1"/>
  <c r="F46" i="4" s="1"/>
  <c r="G46" i="4" s="1"/>
  <c r="H46" i="4" s="1"/>
  <c r="B47" i="4" s="1"/>
  <c r="C47" i="4" s="1"/>
  <c r="D47" i="4" s="1"/>
  <c r="E47" i="4" s="1"/>
  <c r="F47" i="4" s="1"/>
  <c r="G47" i="4" s="1"/>
  <c r="H47" i="4" s="1"/>
  <c r="B48" i="4" s="1"/>
  <c r="C48" i="4" s="1"/>
  <c r="H42" i="4"/>
  <c r="H6" i="4"/>
  <c r="B9" i="4"/>
  <c r="C9" i="4" s="1"/>
  <c r="D9" i="4" s="1"/>
  <c r="E9" i="4" s="1"/>
  <c r="F9" i="4" s="1"/>
  <c r="G9" i="4" s="1"/>
  <c r="H9" i="4" s="1"/>
  <c r="B10" i="4" s="1"/>
  <c r="C10" i="4" s="1"/>
  <c r="D10" i="4" s="1"/>
  <c r="E10" i="4" s="1"/>
  <c r="F10" i="4" s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B18" i="4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H15" i="4"/>
  <c r="X6" i="4"/>
  <c r="R9" i="4"/>
  <c r="S9" i="4" s="1"/>
  <c r="T9" i="4" s="1"/>
  <c r="U9" i="4" s="1"/>
  <c r="V9" i="4" s="1"/>
  <c r="W9" i="4" s="1"/>
  <c r="X9" i="4" s="1"/>
  <c r="R10" i="4" s="1"/>
  <c r="S10" i="4" s="1"/>
  <c r="T10" i="4" s="1"/>
  <c r="U10" i="4" s="1"/>
  <c r="V10" i="4" s="1"/>
  <c r="W10" i="4" s="1"/>
  <c r="X10" i="4" s="1"/>
  <c r="R11" i="4" s="1"/>
  <c r="S11" i="4" s="1"/>
  <c r="T11" i="4" s="1"/>
  <c r="U11" i="4" s="1"/>
  <c r="V11" i="4" s="1"/>
  <c r="W11" i="4" s="1"/>
  <c r="X11" i="4" s="1"/>
  <c r="R12" i="4" s="1"/>
  <c r="S12" i="4" s="1"/>
  <c r="P33" i="4"/>
  <c r="J36" i="4"/>
  <c r="K36" i="4" s="1"/>
  <c r="L36" i="4" s="1"/>
  <c r="M36" i="4" s="1"/>
  <c r="N36" i="4" s="1"/>
  <c r="O36" i="4" s="1"/>
  <c r="P36" i="4" s="1"/>
  <c r="J37" i="4" s="1"/>
  <c r="K37" i="4" s="1"/>
  <c r="L37" i="4" s="1"/>
  <c r="M37" i="4" s="1"/>
  <c r="N37" i="4" s="1"/>
  <c r="O37" i="4" s="1"/>
  <c r="P37" i="4" s="1"/>
  <c r="J38" i="4" s="1"/>
  <c r="K38" i="4" s="1"/>
  <c r="L38" i="4" s="1"/>
  <c r="M38" i="4" s="1"/>
  <c r="N38" i="4" s="1"/>
  <c r="O38" i="4" s="1"/>
  <c r="P38" i="4" s="1"/>
  <c r="J39" i="4" s="1"/>
  <c r="K39" i="4" s="1"/>
  <c r="B36" i="4"/>
  <c r="C36" i="4" s="1"/>
  <c r="D36" i="4" s="1"/>
  <c r="E36" i="4" s="1"/>
  <c r="F36" i="4" s="1"/>
  <c r="G36" i="4" s="1"/>
  <c r="H36" i="4" s="1"/>
  <c r="B37" i="4" s="1"/>
  <c r="C37" i="4" s="1"/>
  <c r="D37" i="4" s="1"/>
  <c r="E37" i="4" s="1"/>
  <c r="F37" i="4" s="1"/>
  <c r="G37" i="4" s="1"/>
  <c r="H37" i="4" s="1"/>
  <c r="B38" i="4" s="1"/>
  <c r="C38" i="4" s="1"/>
  <c r="D38" i="4" s="1"/>
  <c r="E38" i="4" s="1"/>
  <c r="F38" i="4" s="1"/>
  <c r="G38" i="4" s="1"/>
  <c r="H38" i="4" s="1"/>
  <c r="B39" i="4" s="1"/>
  <c r="C39" i="4" s="1"/>
  <c r="H33" i="4"/>
  <c r="X33" i="4"/>
  <c r="R36" i="4"/>
  <c r="S36" i="4" s="1"/>
  <c r="T36" i="4" s="1"/>
  <c r="U36" i="4" s="1"/>
  <c r="V36" i="4" s="1"/>
  <c r="W36" i="4" s="1"/>
  <c r="X36" i="4" s="1"/>
  <c r="R37" i="4" s="1"/>
  <c r="S37" i="4" s="1"/>
  <c r="T37" i="4" s="1"/>
  <c r="U37" i="4" s="1"/>
  <c r="V37" i="4" s="1"/>
  <c r="W37" i="4" s="1"/>
  <c r="X37" i="4" s="1"/>
  <c r="R38" i="4" s="1"/>
  <c r="S38" i="4" s="1"/>
  <c r="T38" i="4" s="1"/>
  <c r="U38" i="4" s="1"/>
  <c r="V38" i="4" s="1"/>
  <c r="W38" i="4" s="1"/>
  <c r="X38" i="4" s="1"/>
  <c r="R39" i="4" s="1"/>
  <c r="S39" i="4" s="1"/>
  <c r="X15" i="4"/>
  <c r="R18" i="4"/>
  <c r="S18" i="4" s="1"/>
  <c r="T18" i="4" s="1"/>
  <c r="U18" i="4" s="1"/>
  <c r="V18" i="4" s="1"/>
  <c r="W18" i="4" s="1"/>
  <c r="X18" i="4" s="1"/>
  <c r="R19" i="4" s="1"/>
  <c r="S19" i="4" s="1"/>
  <c r="T19" i="4" s="1"/>
  <c r="U19" i="4" s="1"/>
  <c r="V19" i="4" s="1"/>
  <c r="W19" i="4" s="1"/>
  <c r="X19" i="4" s="1"/>
  <c r="R20" i="4" s="1"/>
  <c r="S20" i="4" s="1"/>
  <c r="T20" i="4" s="1"/>
  <c r="U20" i="4" s="1"/>
  <c r="V20" i="4" s="1"/>
  <c r="W20" i="4" s="1"/>
  <c r="X20" i="4" s="1"/>
  <c r="R21" i="4" s="1"/>
  <c r="S21" i="4" s="1"/>
  <c r="D8" i="1"/>
  <c r="E8" i="1" s="1"/>
  <c r="C42" i="1"/>
  <c r="D44" i="1"/>
  <c r="C26" i="1"/>
  <c r="B24" i="1"/>
  <c r="K35" i="1"/>
  <c r="J33" i="1"/>
  <c r="K26" i="1"/>
  <c r="J24" i="1"/>
  <c r="K17" i="1"/>
  <c r="J15" i="1"/>
  <c r="C35" i="1"/>
  <c r="B33" i="1"/>
  <c r="S35" i="1"/>
  <c r="R33" i="1"/>
  <c r="S26" i="1"/>
  <c r="R24" i="1"/>
  <c r="S17" i="1"/>
  <c r="R15" i="1"/>
  <c r="R6" i="1"/>
  <c r="S8" i="1"/>
  <c r="D17" i="1"/>
  <c r="L8" i="1"/>
  <c r="K6" i="1"/>
  <c r="D6" i="1" l="1"/>
  <c r="E44" i="1"/>
  <c r="D42" i="1"/>
  <c r="S15" i="1"/>
  <c r="T17" i="1"/>
  <c r="S33" i="1"/>
  <c r="T35" i="1"/>
  <c r="K15" i="1"/>
  <c r="L17" i="1"/>
  <c r="K33" i="1"/>
  <c r="L35" i="1"/>
  <c r="S24" i="1"/>
  <c r="T26" i="1"/>
  <c r="C33" i="1"/>
  <c r="D35" i="1"/>
  <c r="K24" i="1"/>
  <c r="L26" i="1"/>
  <c r="C24" i="1"/>
  <c r="D26" i="1"/>
  <c r="T8" i="1"/>
  <c r="S6" i="1"/>
  <c r="E17" i="1"/>
  <c r="D15" i="1"/>
  <c r="E6" i="1"/>
  <c r="F8" i="1"/>
  <c r="M8" i="1"/>
  <c r="L6" i="1"/>
  <c r="E42" i="1" l="1"/>
  <c r="F44" i="1"/>
  <c r="E26" i="1"/>
  <c r="D24" i="1"/>
  <c r="L24" i="1"/>
  <c r="M26" i="1"/>
  <c r="D33" i="1"/>
  <c r="E35" i="1"/>
  <c r="U26" i="1"/>
  <c r="T24" i="1"/>
  <c r="M35" i="1"/>
  <c r="L33" i="1"/>
  <c r="M17" i="1"/>
  <c r="L15" i="1"/>
  <c r="T33" i="1"/>
  <c r="U35" i="1"/>
  <c r="T15" i="1"/>
  <c r="U17" i="1"/>
  <c r="U8" i="1"/>
  <c r="T6" i="1"/>
  <c r="F17" i="1"/>
  <c r="E15" i="1"/>
  <c r="N8" i="1"/>
  <c r="M6" i="1"/>
  <c r="F6" i="1"/>
  <c r="G8" i="1"/>
  <c r="G44" i="1" l="1"/>
  <c r="F42" i="1"/>
  <c r="V17" i="1"/>
  <c r="U15" i="1"/>
  <c r="V35" i="1"/>
  <c r="U33" i="1"/>
  <c r="F35" i="1"/>
  <c r="E33" i="1"/>
  <c r="N26" i="1"/>
  <c r="M24" i="1"/>
  <c r="N17" i="1"/>
  <c r="M15" i="1"/>
  <c r="N35" i="1"/>
  <c r="M33" i="1"/>
  <c r="V26" i="1"/>
  <c r="U24" i="1"/>
  <c r="F26" i="1"/>
  <c r="E24" i="1"/>
  <c r="V8" i="1"/>
  <c r="U6" i="1"/>
  <c r="F15" i="1"/>
  <c r="G17" i="1"/>
  <c r="N6" i="1"/>
  <c r="O8" i="1"/>
  <c r="G6" i="1"/>
  <c r="H8" i="1"/>
  <c r="B9" i="1" s="1"/>
  <c r="C9" i="1" s="1"/>
  <c r="H44" i="1" l="1"/>
  <c r="G42" i="1"/>
  <c r="G26" i="1"/>
  <c r="F24" i="1"/>
  <c r="W26" i="1"/>
  <c r="V24" i="1"/>
  <c r="O35" i="1"/>
  <c r="N33" i="1"/>
  <c r="O17" i="1"/>
  <c r="N15" i="1"/>
  <c r="N24" i="1"/>
  <c r="O26" i="1"/>
  <c r="F33" i="1"/>
  <c r="G35" i="1"/>
  <c r="V33" i="1"/>
  <c r="W35" i="1"/>
  <c r="V15" i="1"/>
  <c r="W17" i="1"/>
  <c r="V6" i="1"/>
  <c r="W8" i="1"/>
  <c r="H17" i="1"/>
  <c r="G15" i="1"/>
  <c r="H6" i="1"/>
  <c r="P8" i="1"/>
  <c r="O6" i="1"/>
  <c r="B45" i="1" l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H42" i="1"/>
  <c r="X17" i="1"/>
  <c r="W15" i="1"/>
  <c r="X35" i="1"/>
  <c r="W33" i="1"/>
  <c r="H35" i="1"/>
  <c r="G33" i="1"/>
  <c r="P26" i="1"/>
  <c r="O24" i="1"/>
  <c r="P17" i="1"/>
  <c r="O15" i="1"/>
  <c r="P35" i="1"/>
  <c r="O33" i="1"/>
  <c r="X26" i="1"/>
  <c r="W24" i="1"/>
  <c r="H26" i="1"/>
  <c r="G24" i="1"/>
  <c r="X8" i="1"/>
  <c r="W6" i="1"/>
  <c r="H15" i="1"/>
  <c r="B18" i="1"/>
  <c r="D9" i="1"/>
  <c r="E9" i="1" s="1"/>
  <c r="F9" i="1" s="1"/>
  <c r="G9" i="1" s="1"/>
  <c r="H9" i="1" s="1"/>
  <c r="B10" i="1" s="1"/>
  <c r="C10" i="1" s="1"/>
  <c r="P6" i="1"/>
  <c r="J9" i="1"/>
  <c r="B27" i="1" l="1"/>
  <c r="H24" i="1"/>
  <c r="R27" i="1"/>
  <c r="X24" i="1"/>
  <c r="J36" i="1"/>
  <c r="P33" i="1"/>
  <c r="J18" i="1"/>
  <c r="P15" i="1"/>
  <c r="J27" i="1"/>
  <c r="P24" i="1"/>
  <c r="B36" i="1"/>
  <c r="H33" i="1"/>
  <c r="R36" i="1"/>
  <c r="X33" i="1"/>
  <c r="R18" i="1"/>
  <c r="X15" i="1"/>
  <c r="X6" i="1"/>
  <c r="R9" i="1"/>
  <c r="C18" i="1"/>
  <c r="D18" i="1" s="1"/>
  <c r="E18" i="1" s="1"/>
  <c r="F18" i="1" s="1"/>
  <c r="G18" i="1" s="1"/>
  <c r="H18" i="1" s="1"/>
  <c r="B19" i="1" s="1"/>
  <c r="K9" i="1"/>
  <c r="L9" i="1" s="1"/>
  <c r="M9" i="1" s="1"/>
  <c r="N9" i="1" s="1"/>
  <c r="O9" i="1" s="1"/>
  <c r="P9" i="1" s="1"/>
  <c r="J10" i="1" s="1"/>
  <c r="D10" i="1"/>
  <c r="E10" i="1" s="1"/>
  <c r="F10" i="1" s="1"/>
  <c r="G10" i="1" s="1"/>
  <c r="H10" i="1" s="1"/>
  <c r="B11" i="1" s="1"/>
  <c r="C11" i="1" s="1"/>
  <c r="S18" i="1" l="1"/>
  <c r="T18" i="1" s="1"/>
  <c r="U18" i="1" s="1"/>
  <c r="V18" i="1" s="1"/>
  <c r="W18" i="1" s="1"/>
  <c r="X18" i="1" s="1"/>
  <c r="R19" i="1" s="1"/>
  <c r="S36" i="1"/>
  <c r="T36" i="1" s="1"/>
  <c r="U36" i="1" s="1"/>
  <c r="V36" i="1" s="1"/>
  <c r="W36" i="1" s="1"/>
  <c r="X36" i="1" s="1"/>
  <c r="R37" i="1" s="1"/>
  <c r="C36" i="1"/>
  <c r="D36" i="1" s="1"/>
  <c r="E36" i="1" s="1"/>
  <c r="F36" i="1" s="1"/>
  <c r="G36" i="1" s="1"/>
  <c r="H36" i="1" s="1"/>
  <c r="B37" i="1" s="1"/>
  <c r="K27" i="1"/>
  <c r="L27" i="1" s="1"/>
  <c r="M27" i="1" s="1"/>
  <c r="N27" i="1" s="1"/>
  <c r="O27" i="1" s="1"/>
  <c r="P27" i="1" s="1"/>
  <c r="J28" i="1" s="1"/>
  <c r="K18" i="1"/>
  <c r="L18" i="1" s="1"/>
  <c r="M18" i="1" s="1"/>
  <c r="N18" i="1" s="1"/>
  <c r="O18" i="1" s="1"/>
  <c r="P18" i="1" s="1"/>
  <c r="J19" i="1" s="1"/>
  <c r="K36" i="1"/>
  <c r="L36" i="1" s="1"/>
  <c r="M36" i="1" s="1"/>
  <c r="N36" i="1" s="1"/>
  <c r="O36" i="1" s="1"/>
  <c r="P36" i="1" s="1"/>
  <c r="J37" i="1" s="1"/>
  <c r="S27" i="1"/>
  <c r="T27" i="1" s="1"/>
  <c r="U27" i="1" s="1"/>
  <c r="V27" i="1" s="1"/>
  <c r="W27" i="1" s="1"/>
  <c r="X27" i="1" s="1"/>
  <c r="R28" i="1" s="1"/>
  <c r="C27" i="1"/>
  <c r="D27" i="1" s="1"/>
  <c r="E27" i="1" s="1"/>
  <c r="F27" i="1" s="1"/>
  <c r="G27" i="1" s="1"/>
  <c r="H27" i="1" s="1"/>
  <c r="B28" i="1" s="1"/>
  <c r="S9" i="1"/>
  <c r="T9" i="1" s="1"/>
  <c r="U9" i="1" s="1"/>
  <c r="V9" i="1" s="1"/>
  <c r="W9" i="1" s="1"/>
  <c r="X9" i="1" s="1"/>
  <c r="R10" i="1" s="1"/>
  <c r="C19" i="1"/>
  <c r="D19" i="1" s="1"/>
  <c r="E19" i="1" s="1"/>
  <c r="F19" i="1" s="1"/>
  <c r="G19" i="1" s="1"/>
  <c r="H19" i="1" s="1"/>
  <c r="B20" i="1" s="1"/>
  <c r="D11" i="1"/>
  <c r="E11" i="1" s="1"/>
  <c r="F11" i="1" s="1"/>
  <c r="G11" i="1" s="1"/>
  <c r="H11" i="1" s="1"/>
  <c r="B12" i="1" s="1"/>
  <c r="C12" i="1" s="1"/>
  <c r="K10" i="1"/>
  <c r="L10" i="1" s="1"/>
  <c r="M10" i="1" s="1"/>
  <c r="N10" i="1" s="1"/>
  <c r="O10" i="1" s="1"/>
  <c r="P10" i="1" s="1"/>
  <c r="J11" i="1" s="1"/>
  <c r="C28" i="1" l="1"/>
  <c r="D28" i="1" s="1"/>
  <c r="E28" i="1" s="1"/>
  <c r="F28" i="1" s="1"/>
  <c r="G28" i="1" s="1"/>
  <c r="H28" i="1" s="1"/>
  <c r="B29" i="1" s="1"/>
  <c r="S28" i="1"/>
  <c r="T28" i="1" s="1"/>
  <c r="U28" i="1" s="1"/>
  <c r="V28" i="1" s="1"/>
  <c r="W28" i="1" s="1"/>
  <c r="X28" i="1" s="1"/>
  <c r="R29" i="1" s="1"/>
  <c r="K37" i="1"/>
  <c r="L37" i="1" s="1"/>
  <c r="M37" i="1" s="1"/>
  <c r="N37" i="1" s="1"/>
  <c r="O37" i="1" s="1"/>
  <c r="P37" i="1" s="1"/>
  <c r="J38" i="1" s="1"/>
  <c r="K19" i="1"/>
  <c r="L19" i="1" s="1"/>
  <c r="M19" i="1" s="1"/>
  <c r="N19" i="1" s="1"/>
  <c r="O19" i="1" s="1"/>
  <c r="P19" i="1" s="1"/>
  <c r="J20" i="1" s="1"/>
  <c r="K28" i="1"/>
  <c r="L28" i="1" s="1"/>
  <c r="M28" i="1" s="1"/>
  <c r="N28" i="1" s="1"/>
  <c r="O28" i="1" s="1"/>
  <c r="P28" i="1" s="1"/>
  <c r="J29" i="1" s="1"/>
  <c r="C37" i="1"/>
  <c r="D37" i="1" s="1"/>
  <c r="E37" i="1" s="1"/>
  <c r="F37" i="1" s="1"/>
  <c r="G37" i="1" s="1"/>
  <c r="H37" i="1" s="1"/>
  <c r="B38" i="1" s="1"/>
  <c r="S37" i="1"/>
  <c r="T37" i="1" s="1"/>
  <c r="U37" i="1" s="1"/>
  <c r="V37" i="1" s="1"/>
  <c r="W37" i="1" s="1"/>
  <c r="X37" i="1" s="1"/>
  <c r="R38" i="1" s="1"/>
  <c r="S19" i="1"/>
  <c r="T19" i="1" s="1"/>
  <c r="U19" i="1" s="1"/>
  <c r="V19" i="1" s="1"/>
  <c r="W19" i="1" s="1"/>
  <c r="X19" i="1" s="1"/>
  <c r="R20" i="1" s="1"/>
  <c r="S10" i="1"/>
  <c r="T10" i="1" s="1"/>
  <c r="U10" i="1" s="1"/>
  <c r="V10" i="1" s="1"/>
  <c r="W10" i="1" s="1"/>
  <c r="X10" i="1" s="1"/>
  <c r="R11" i="1" s="1"/>
  <c r="C20" i="1"/>
  <c r="D20" i="1" s="1"/>
  <c r="E20" i="1" s="1"/>
  <c r="F20" i="1" s="1"/>
  <c r="G20" i="1" s="1"/>
  <c r="H20" i="1" s="1"/>
  <c r="B21" i="1" s="1"/>
  <c r="K11" i="1"/>
  <c r="L11" i="1" s="1"/>
  <c r="M11" i="1" s="1"/>
  <c r="N11" i="1" s="1"/>
  <c r="O11" i="1" s="1"/>
  <c r="P11" i="1" s="1"/>
  <c r="J12" i="1" s="1"/>
  <c r="S38" i="1" l="1"/>
  <c r="T38" i="1" s="1"/>
  <c r="U38" i="1" s="1"/>
  <c r="V38" i="1" s="1"/>
  <c r="W38" i="1" s="1"/>
  <c r="X38" i="1" s="1"/>
  <c r="R39" i="1" s="1"/>
  <c r="C38" i="1"/>
  <c r="D38" i="1" s="1"/>
  <c r="E38" i="1" s="1"/>
  <c r="F38" i="1" s="1"/>
  <c r="G38" i="1" s="1"/>
  <c r="H38" i="1" s="1"/>
  <c r="B39" i="1" s="1"/>
  <c r="K29" i="1"/>
  <c r="L29" i="1" s="1"/>
  <c r="M29" i="1" s="1"/>
  <c r="N29" i="1" s="1"/>
  <c r="O29" i="1" s="1"/>
  <c r="P29" i="1" s="1"/>
  <c r="J30" i="1" s="1"/>
  <c r="K20" i="1"/>
  <c r="L20" i="1" s="1"/>
  <c r="M20" i="1" s="1"/>
  <c r="N20" i="1" s="1"/>
  <c r="O20" i="1" s="1"/>
  <c r="P20" i="1" s="1"/>
  <c r="J21" i="1" s="1"/>
  <c r="K38" i="1"/>
  <c r="L38" i="1" s="1"/>
  <c r="M38" i="1" s="1"/>
  <c r="N38" i="1" s="1"/>
  <c r="O38" i="1" s="1"/>
  <c r="P38" i="1" s="1"/>
  <c r="J39" i="1" s="1"/>
  <c r="S29" i="1"/>
  <c r="T29" i="1" s="1"/>
  <c r="U29" i="1" s="1"/>
  <c r="V29" i="1" s="1"/>
  <c r="W29" i="1" s="1"/>
  <c r="X29" i="1" s="1"/>
  <c r="R30" i="1" s="1"/>
  <c r="C29" i="1"/>
  <c r="D29" i="1" s="1"/>
  <c r="E29" i="1" s="1"/>
  <c r="F29" i="1" s="1"/>
  <c r="G29" i="1" s="1"/>
  <c r="H29" i="1" s="1"/>
  <c r="B30" i="1" s="1"/>
  <c r="S20" i="1"/>
  <c r="T20" i="1" s="1"/>
  <c r="U20" i="1" s="1"/>
  <c r="V20" i="1" s="1"/>
  <c r="W20" i="1" s="1"/>
  <c r="X20" i="1" s="1"/>
  <c r="R21" i="1" s="1"/>
  <c r="S11" i="1"/>
  <c r="T11" i="1" s="1"/>
  <c r="U11" i="1" s="1"/>
  <c r="V11" i="1" s="1"/>
  <c r="W11" i="1" s="1"/>
  <c r="X11" i="1" s="1"/>
  <c r="R12" i="1" s="1"/>
  <c r="C21" i="1"/>
  <c r="K12" i="1"/>
  <c r="S21" i="1" l="1"/>
  <c r="S30" i="1"/>
  <c r="K21" i="1"/>
  <c r="C39" i="1"/>
  <c r="S39" i="1"/>
  <c r="C30" i="1"/>
  <c r="K39" i="1"/>
  <c r="K30" i="1"/>
  <c r="S12" i="1"/>
</calcChain>
</file>

<file path=xl/sharedStrings.xml><?xml version="1.0" encoding="utf-8"?>
<sst xmlns="http://schemas.openxmlformats.org/spreadsheetml/2006/main" count="154" uniqueCount="49">
  <si>
    <t>Year #</t>
  </si>
  <si>
    <t>Month #</t>
  </si>
  <si>
    <t>1st Day #</t>
  </si>
  <si>
    <t>Regular Term Start Date</t>
  </si>
  <si>
    <t>Dead Day</t>
  </si>
  <si>
    <t>8 Week 1</t>
  </si>
  <si>
    <t>Holidays</t>
  </si>
  <si>
    <t>8 Week 2</t>
  </si>
  <si>
    <t>Student Breaks</t>
  </si>
  <si>
    <t>5 Week 1</t>
  </si>
  <si>
    <t>Commencement</t>
  </si>
  <si>
    <t>5 Week 2</t>
  </si>
  <si>
    <t>Final Exams</t>
  </si>
  <si>
    <t xml:space="preserve">  Input year desired in cell "B1" and this will give you 13 consecutive months</t>
  </si>
  <si>
    <t xml:space="preserve">  Input the number of the month you wish the 13 months to begin with in "B2"</t>
  </si>
  <si>
    <t>Classes Begin</t>
  </si>
  <si>
    <t>Last Day of Classes</t>
  </si>
  <si>
    <t>73 class days (43 MWF, 30TT)</t>
  </si>
  <si>
    <t>Labor Day Holiday</t>
  </si>
  <si>
    <t>First 8-Week Session Ends</t>
  </si>
  <si>
    <t>Second 8-Week Session Begins</t>
  </si>
  <si>
    <t>Fall Break</t>
  </si>
  <si>
    <t>Thanksgiving Break</t>
  </si>
  <si>
    <t>Thanksgiving Holiday</t>
  </si>
  <si>
    <t>73 class days (43 MWF, 30 TT)</t>
  </si>
  <si>
    <t>Martin Luther King Holiday</t>
  </si>
  <si>
    <t>Spring Break</t>
  </si>
  <si>
    <t>Memorial Day Holiday</t>
  </si>
  <si>
    <t>Independence Day Holiday</t>
  </si>
  <si>
    <t>Intersessions</t>
  </si>
  <si>
    <t xml:space="preserve">January 2025 Intersession (8 class days; includes two Saturdays and one Sunday) </t>
  </si>
  <si>
    <t xml:space="preserve">Spring 2025 </t>
  </si>
  <si>
    <t xml:space="preserve">May 2025 Intersession (10 class days; includes Saturday) </t>
  </si>
  <si>
    <t>Summer 2025 10-Week Session (48 class days)</t>
  </si>
  <si>
    <t>Summer 2025 First 5-Week Session (24 class days)</t>
  </si>
  <si>
    <t>Summer 2025 Second 5-Week Session (24 class days)</t>
  </si>
  <si>
    <t>Summer 2025 8-Week Session (37 class days)</t>
  </si>
  <si>
    <t>Academic Calendar – 2024/2025 Academic Year</t>
  </si>
  <si>
    <t>August 2024 Intersession (10 class days; includes Saturday)</t>
  </si>
  <si>
    <t>Fall 2024</t>
  </si>
  <si>
    <t>October 21-22, 2024</t>
  </si>
  <si>
    <t>November 28-29, 2024</t>
  </si>
  <si>
    <t>December 16-19, 2024</t>
  </si>
  <si>
    <t>Aug. 19:  Nine-month instructor appointments begin</t>
  </si>
  <si>
    <t>March 24-28, 2025</t>
  </si>
  <si>
    <t>May 5-8, 2025</t>
  </si>
  <si>
    <t>October 14-15, 2024</t>
  </si>
  <si>
    <t>December 9-12, 2024</t>
  </si>
  <si>
    <t>Aug. 12:  Nine-month instructor appointments begin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</si>
</sst>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"/>
    <numFmt numFmtId="166" formatCode="d"/>
    <numFmt numFmtId="167" formatCode="yyyy"/>
    <numFmt numFmtId="168" formatCode="mmmm\ \ \ \ yyyy"/>
    <numFmt numFmtId="169" formatCode="[$-409]mmmm\ d\,\ yyyy;@"/>
  </numFmts>
  <fonts count="18"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0"/>
      <color indexed="63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</cellStyleXfs>
  <cellXfs count="71">
    <xf numFmtId="0" fontId="0" fillId="0" borderId="0" xfId="0"/>
    <xf numFmtId="166" fontId="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7" fontId="3" fillId="0" borderId="0" xfId="2" applyNumberFormat="1" applyFont="1" applyFill="1" applyBorder="1" applyAlignment="1" applyProtection="1">
      <alignment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/>
    <xf numFmtId="0" fontId="7" fillId="0" borderId="0" xfId="0" applyNumberFormat="1" applyFont="1"/>
    <xf numFmtId="0" fontId="8" fillId="2" borderId="0" xfId="3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NumberFormat="1" applyFont="1" applyBorder="1"/>
    <xf numFmtId="0" fontId="7" fillId="0" borderId="0" xfId="0" applyNumberFormat="1" applyFont="1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6" xfId="0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0" fontId="6" fillId="11" borderId="7" xfId="0" applyFont="1" applyFill="1" applyBorder="1"/>
    <xf numFmtId="0" fontId="6" fillId="0" borderId="6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10" borderId="8" xfId="0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166" fontId="6" fillId="11" borderId="1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vertical="center"/>
    </xf>
    <xf numFmtId="0" fontId="6" fillId="7" borderId="7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8" borderId="8" xfId="0" applyFont="1" applyFill="1" applyBorder="1" applyAlignment="1">
      <alignment vertical="center"/>
    </xf>
    <xf numFmtId="166" fontId="6" fillId="10" borderId="1" xfId="0" applyNumberFormat="1" applyFont="1" applyFill="1" applyBorder="1" applyAlignment="1">
      <alignment horizontal="center" vertical="center"/>
    </xf>
    <xf numFmtId="166" fontId="6" fillId="12" borderId="1" xfId="0" applyNumberFormat="1" applyFont="1" applyFill="1" applyBorder="1" applyAlignment="1">
      <alignment horizontal="center" vertical="center"/>
    </xf>
    <xf numFmtId="166" fontId="6" fillId="13" borderId="10" xfId="0" applyNumberFormat="1" applyFont="1" applyFill="1" applyBorder="1" applyAlignment="1">
      <alignment horizontal="center" vertical="center"/>
    </xf>
    <xf numFmtId="166" fontId="6" fillId="13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165" fontId="7" fillId="0" borderId="1" xfId="1" applyNumberFormat="1" applyFont="1" applyBorder="1" applyAlignment="1">
      <alignment horizontal="center" vertical="top"/>
    </xf>
    <xf numFmtId="1" fontId="6" fillId="0" borderId="1" xfId="2" applyNumberFormat="1" applyFont="1" applyFill="1" applyBorder="1" applyAlignment="1" applyProtection="1">
      <alignment horizontal="center" vertical="top"/>
    </xf>
    <xf numFmtId="0" fontId="6" fillId="0" borderId="6" xfId="0" applyFont="1" applyFill="1" applyBorder="1" applyAlignment="1"/>
    <xf numFmtId="166" fontId="3" fillId="4" borderId="8" xfId="0" applyNumberFormat="1" applyFont="1" applyFill="1" applyBorder="1" applyAlignment="1">
      <alignment horizontal="center" vertical="center"/>
    </xf>
    <xf numFmtId="166" fontId="6" fillId="5" borderId="9" xfId="0" applyNumberFormat="1" applyFont="1" applyFill="1" applyBorder="1" applyAlignment="1">
      <alignment horizontal="center" vertical="center"/>
    </xf>
    <xf numFmtId="166" fontId="6" fillId="6" borderId="10" xfId="0" applyNumberFormat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16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66" fontId="6" fillId="6" borderId="1" xfId="0" applyNumberFormat="1" applyFont="1" applyFill="1" applyBorder="1" applyAlignment="1">
      <alignment horizontal="center" vertical="center"/>
    </xf>
    <xf numFmtId="169" fontId="12" fillId="5" borderId="0" xfId="0" applyNumberFormat="1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168" fontId="6" fillId="0" borderId="4" xfId="2" applyNumberFormat="1" applyFont="1" applyFill="1" applyBorder="1" applyAlignment="1" applyProtection="1">
      <alignment horizontal="center" vertical="center"/>
    </xf>
    <xf numFmtId="168" fontId="6" fillId="0" borderId="5" xfId="2" applyNumberFormat="1" applyFont="1" applyFill="1" applyBorder="1" applyAlignment="1" applyProtection="1">
      <alignment horizontal="center" vertical="center"/>
    </xf>
    <xf numFmtId="168" fontId="6" fillId="0" borderId="4" xfId="2" applyNumberFormat="1" applyFont="1" applyFill="1" applyBorder="1" applyAlignment="1" applyProtection="1">
      <alignment horizontal="center" vertical="center" wrapText="1"/>
    </xf>
    <xf numFmtId="168" fontId="6" fillId="0" borderId="5" xfId="2" applyNumberFormat="1" applyFont="1" applyFill="1" applyBorder="1" applyAlignment="1" applyProtection="1">
      <alignment horizontal="center" vertical="center" wrapText="1"/>
    </xf>
  </cellXfs>
  <cellStyles count="4">
    <cellStyle name="Accent2" xfId="3" builtinId="33"/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="90" zoomScaleNormal="90" workbookViewId="0"/>
  </sheetViews>
  <sheetFormatPr baseColWidth="10" defaultColWidth="5.6640625" defaultRowHeight="14"/>
  <cols>
    <col min="1" max="1" width="8.33203125" style="9" bestFit="1" customWidth="1"/>
    <col min="2" max="8" width="8.6640625" style="9" customWidth="1"/>
    <col min="9" max="9" width="2.5" style="9" customWidth="1"/>
    <col min="10" max="16" width="8.6640625" style="9" customWidth="1"/>
    <col min="17" max="17" width="2.83203125" style="9" customWidth="1"/>
    <col min="18" max="23" width="8.6640625" style="9" customWidth="1"/>
    <col min="24" max="24" width="8.33203125" style="9" customWidth="1"/>
    <col min="25" max="25" width="2.5" style="9" customWidth="1"/>
    <col min="26" max="26" width="13" style="9" bestFit="1" customWidth="1"/>
    <col min="27" max="27" width="15" style="9" bestFit="1" customWidth="1"/>
    <col min="28" max="28" width="5.6640625" style="9" customWidth="1"/>
    <col min="29" max="16384" width="5.6640625" style="9"/>
  </cols>
  <sheetData>
    <row r="1" spans="1:28">
      <c r="A1" s="6" t="s">
        <v>0</v>
      </c>
      <c r="B1" s="44">
        <v>2024</v>
      </c>
      <c r="C1" s="7"/>
      <c r="D1" s="8" t="s">
        <v>13</v>
      </c>
      <c r="E1" s="8"/>
      <c r="F1" s="8"/>
      <c r="G1" s="8"/>
      <c r="H1" s="8"/>
      <c r="I1" s="8"/>
      <c r="J1" s="8"/>
      <c r="K1" s="8"/>
      <c r="L1" s="7"/>
      <c r="M1" s="7"/>
      <c r="N1" s="7"/>
      <c r="Q1" s="10"/>
    </row>
    <row r="2" spans="1:28">
      <c r="A2" s="6" t="s">
        <v>1</v>
      </c>
      <c r="B2" s="44">
        <v>8</v>
      </c>
      <c r="C2" s="11"/>
      <c r="D2" s="8" t="s">
        <v>14</v>
      </c>
      <c r="E2" s="8"/>
      <c r="F2" s="8"/>
      <c r="G2" s="8"/>
      <c r="H2" s="8"/>
      <c r="I2" s="8"/>
      <c r="J2" s="8"/>
      <c r="K2" s="8"/>
      <c r="L2" s="11"/>
      <c r="M2" s="11"/>
      <c r="N2" s="11"/>
      <c r="O2" s="10"/>
      <c r="P2" s="10"/>
      <c r="Q2" s="10"/>
    </row>
    <row r="3" spans="1:28">
      <c r="A3" s="6" t="s">
        <v>2</v>
      </c>
      <c r="B3" s="43">
        <f>DATE(B1,B2,1)</f>
        <v>45505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0"/>
    </row>
    <row r="4" spans="1:28" ht="15" thickBot="1">
      <c r="A4" s="7"/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  <c r="Q4" s="10"/>
      <c r="R4" s="10"/>
      <c r="S4" s="10"/>
      <c r="T4" s="10"/>
      <c r="U4" s="10"/>
      <c r="V4" s="10"/>
    </row>
    <row r="5" spans="1:28" s="14" customFormat="1" ht="31" thickBot="1">
      <c r="A5" s="12"/>
      <c r="B5" s="13"/>
      <c r="C5" s="69">
        <f>EDATE($B$3,0)</f>
        <v>45505</v>
      </c>
      <c r="D5" s="69"/>
      <c r="E5" s="69"/>
      <c r="F5" s="69"/>
      <c r="G5" s="69"/>
      <c r="H5" s="70"/>
      <c r="I5" s="12"/>
      <c r="J5" s="13"/>
      <c r="K5" s="67">
        <f>EDATE($B$3,1)</f>
        <v>45536</v>
      </c>
      <c r="L5" s="67"/>
      <c r="M5" s="67"/>
      <c r="N5" s="67"/>
      <c r="O5" s="67"/>
      <c r="P5" s="68"/>
      <c r="Q5" s="12"/>
      <c r="R5" s="13"/>
      <c r="S5" s="67">
        <f>EDATE($B$3,2)</f>
        <v>45566</v>
      </c>
      <c r="T5" s="67"/>
      <c r="U5" s="67"/>
      <c r="V5" s="67"/>
      <c r="W5" s="67"/>
      <c r="X5" s="68"/>
      <c r="Z5" s="42" t="s">
        <v>3</v>
      </c>
      <c r="AA5" s="5"/>
      <c r="AB5" s="16"/>
    </row>
    <row r="6" spans="1:28" s="14" customFormat="1" ht="15" thickBot="1">
      <c r="A6" s="17"/>
      <c r="B6" s="18">
        <f>B8</f>
        <v>45508</v>
      </c>
      <c r="C6" s="18">
        <f t="shared" ref="C6:H6" si="0">C8</f>
        <v>45509</v>
      </c>
      <c r="D6" s="18">
        <f t="shared" si="0"/>
        <v>45510</v>
      </c>
      <c r="E6" s="18">
        <f t="shared" si="0"/>
        <v>45511</v>
      </c>
      <c r="F6" s="18">
        <f t="shared" si="0"/>
        <v>45512</v>
      </c>
      <c r="G6" s="18">
        <f t="shared" si="0"/>
        <v>45513</v>
      </c>
      <c r="H6" s="18">
        <f t="shared" si="0"/>
        <v>45514</v>
      </c>
      <c r="I6" s="17"/>
      <c r="J6" s="18">
        <f>J8</f>
        <v>45543</v>
      </c>
      <c r="K6" s="18">
        <f t="shared" ref="K6:P6" si="1">K8</f>
        <v>45544</v>
      </c>
      <c r="L6" s="18">
        <f t="shared" si="1"/>
        <v>45545</v>
      </c>
      <c r="M6" s="18">
        <f t="shared" si="1"/>
        <v>45546</v>
      </c>
      <c r="N6" s="18">
        <f t="shared" si="1"/>
        <v>45547</v>
      </c>
      <c r="O6" s="18">
        <f t="shared" si="1"/>
        <v>45548</v>
      </c>
      <c r="P6" s="18">
        <f t="shared" si="1"/>
        <v>45549</v>
      </c>
      <c r="Q6" s="17"/>
      <c r="R6" s="18">
        <f>R8</f>
        <v>45571</v>
      </c>
      <c r="S6" s="18">
        <f t="shared" ref="S6:X6" si="2">S8</f>
        <v>45572</v>
      </c>
      <c r="T6" s="18">
        <f t="shared" si="2"/>
        <v>45573</v>
      </c>
      <c r="U6" s="18">
        <f t="shared" si="2"/>
        <v>45574</v>
      </c>
      <c r="V6" s="18">
        <f t="shared" si="2"/>
        <v>45575</v>
      </c>
      <c r="W6" s="18">
        <f t="shared" si="2"/>
        <v>45576</v>
      </c>
      <c r="X6" s="18">
        <f t="shared" si="2"/>
        <v>45577</v>
      </c>
      <c r="Z6" s="19"/>
      <c r="AA6" s="20" t="s">
        <v>4</v>
      </c>
      <c r="AB6" s="2"/>
    </row>
    <row r="7" spans="1:28" s="14" customFormat="1" ht="15" thickBot="1">
      <c r="A7" s="17"/>
      <c r="B7" s="21" t="str">
        <f>IF(WEEKDAY(C5)=1,C5,"")</f>
        <v/>
      </c>
      <c r="C7" s="21" t="str">
        <f>IF(B7&lt;&gt;"",B7+1,IF(WEEKDAY(C5)=2,C5,""))</f>
        <v/>
      </c>
      <c r="D7" s="21" t="str">
        <f>IF(C7&lt;&gt;"",C7+1,IF(WEEKDAY(C5)=3,C5,""))</f>
        <v/>
      </c>
      <c r="E7" s="21" t="str">
        <f>IF(D7&lt;&gt;"",D7+1,IF(WEEKDAY(C5)=4,C5,""))</f>
        <v/>
      </c>
      <c r="F7" s="21">
        <f>IF(E7&lt;&gt;"",E7+1,IF(WEEKDAY(C5)=5,C5,""))</f>
        <v>45505</v>
      </c>
      <c r="G7" s="21">
        <f>IF(F7&lt;&gt;"",F7+1,IF(WEEKDAY(C5)=6,C5,""))</f>
        <v>45506</v>
      </c>
      <c r="H7" s="21">
        <f>IF(G7&lt;&gt;"",G7+1,IF(WEEKDAY(C5)=7,C5,""))</f>
        <v>45507</v>
      </c>
      <c r="I7" s="17"/>
      <c r="J7" s="21">
        <f>IF(WEEKDAY(K5)=1,K5,"")</f>
        <v>45536</v>
      </c>
      <c r="K7" s="26">
        <f>IF(J7&lt;&gt;"",J7+1,IF(WEEKDAY(K5)=2,K5,""))</f>
        <v>45537</v>
      </c>
      <c r="L7" s="22">
        <f>IF(K7&lt;&gt;"",K7+1,IF(WEEKDAY(K5)=3,K5,""))</f>
        <v>45538</v>
      </c>
      <c r="M7" s="22">
        <f>IF(L7&lt;&gt;"",L7+1,IF(WEEKDAY(K5)=4,K5,""))</f>
        <v>45539</v>
      </c>
      <c r="N7" s="22">
        <f>IF(M7&lt;&gt;"",M7+1,IF(WEEKDAY(K5)=5,K5,""))</f>
        <v>45540</v>
      </c>
      <c r="O7" s="22">
        <f>IF(N7&lt;&gt;"",N7+1,IF(WEEKDAY(K5)=6,K5,""))</f>
        <v>45541</v>
      </c>
      <c r="P7" s="21">
        <f>IF(O7&lt;&gt;"",O7+1,IF(WEEKDAY(K5)=7,K5,""))</f>
        <v>45542</v>
      </c>
      <c r="Q7" s="17"/>
      <c r="R7" s="21" t="str">
        <f>IF(WEEKDAY(S5)=1,S5,"")</f>
        <v/>
      </c>
      <c r="S7" s="21" t="str">
        <f>IF(R7&lt;&gt;"",R7+1,IF(WEEKDAY(S5)=2,S5,""))</f>
        <v/>
      </c>
      <c r="T7" s="22">
        <f>IF(S7&lt;&gt;"",S7+1,IF(WEEKDAY(S5)=3,S5,""))</f>
        <v>45566</v>
      </c>
      <c r="U7" s="22">
        <f>IF(T7&lt;&gt;"",T7+1,IF(WEEKDAY(S5)=4,S5,""))</f>
        <v>45567</v>
      </c>
      <c r="V7" s="22">
        <f>IF(U7&lt;&gt;"",U7+1,IF(WEEKDAY(S5)=5,S5,""))</f>
        <v>45568</v>
      </c>
      <c r="W7" s="22">
        <f>IF(V7&lt;&gt;"",V7+1,IF(WEEKDAY(S5)=6,S5,""))</f>
        <v>45569</v>
      </c>
      <c r="X7" s="21">
        <f>IF(W7&lt;&gt;"",W7+1,IF(WEEKDAY(S5)=7,S5,""))</f>
        <v>45570</v>
      </c>
      <c r="Z7" s="23"/>
      <c r="AA7" s="24"/>
      <c r="AB7" s="1"/>
    </row>
    <row r="8" spans="1:28" s="14" customFormat="1" ht="15" thickBot="1">
      <c r="A8" s="17"/>
      <c r="B8" s="21">
        <f>H7+1</f>
        <v>45508</v>
      </c>
      <c r="C8" s="25">
        <f t="shared" ref="C8:H8" si="3">B8+1</f>
        <v>45509</v>
      </c>
      <c r="D8" s="25">
        <f>C8+1</f>
        <v>45510</v>
      </c>
      <c r="E8" s="25">
        <f t="shared" si="3"/>
        <v>45511</v>
      </c>
      <c r="F8" s="25">
        <f t="shared" si="3"/>
        <v>45512</v>
      </c>
      <c r="G8" s="25">
        <f t="shared" si="3"/>
        <v>45513</v>
      </c>
      <c r="H8" s="25">
        <f t="shared" si="3"/>
        <v>45514</v>
      </c>
      <c r="I8" s="17"/>
      <c r="J8" s="21">
        <f>P7+1</f>
        <v>45543</v>
      </c>
      <c r="K8" s="22">
        <f t="shared" ref="K8:P8" si="4">J8+1</f>
        <v>45544</v>
      </c>
      <c r="L8" s="22">
        <f t="shared" si="4"/>
        <v>45545</v>
      </c>
      <c r="M8" s="22">
        <f t="shared" si="4"/>
        <v>45546</v>
      </c>
      <c r="N8" s="22">
        <f t="shared" si="4"/>
        <v>45547</v>
      </c>
      <c r="O8" s="22">
        <f t="shared" si="4"/>
        <v>45548</v>
      </c>
      <c r="P8" s="21">
        <f t="shared" si="4"/>
        <v>45549</v>
      </c>
      <c r="Q8" s="17"/>
      <c r="R8" s="21">
        <f>X7+1</f>
        <v>45571</v>
      </c>
      <c r="S8" s="22">
        <f t="shared" ref="S8:X8" si="5">R8+1</f>
        <v>45572</v>
      </c>
      <c r="T8" s="22">
        <f t="shared" si="5"/>
        <v>45573</v>
      </c>
      <c r="U8" s="22">
        <f t="shared" si="5"/>
        <v>45574</v>
      </c>
      <c r="V8" s="22">
        <f t="shared" si="5"/>
        <v>45575</v>
      </c>
      <c r="W8" s="22">
        <f t="shared" si="5"/>
        <v>45576</v>
      </c>
      <c r="X8" s="21">
        <f t="shared" si="5"/>
        <v>45577</v>
      </c>
      <c r="Z8" s="15" t="s">
        <v>5</v>
      </c>
      <c r="AA8" s="5"/>
      <c r="AB8" s="1"/>
    </row>
    <row r="9" spans="1:28" s="14" customFormat="1" ht="15" thickBot="1">
      <c r="A9" s="17"/>
      <c r="B9" s="21">
        <f>H8+1</f>
        <v>45515</v>
      </c>
      <c r="C9" s="25">
        <f t="shared" ref="C9:H9" si="6">B9+1</f>
        <v>45516</v>
      </c>
      <c r="D9" s="25">
        <f>C9+1</f>
        <v>45517</v>
      </c>
      <c r="E9" s="25">
        <f t="shared" si="6"/>
        <v>45518</v>
      </c>
      <c r="F9" s="25">
        <f t="shared" si="6"/>
        <v>45519</v>
      </c>
      <c r="G9" s="28">
        <f t="shared" si="6"/>
        <v>45520</v>
      </c>
      <c r="H9" s="21">
        <f t="shared" si="6"/>
        <v>45521</v>
      </c>
      <c r="I9" s="17"/>
      <c r="J9" s="21">
        <f>P8+1</f>
        <v>45550</v>
      </c>
      <c r="K9" s="22">
        <f t="shared" ref="K9:P9" si="7">J9+1</f>
        <v>45551</v>
      </c>
      <c r="L9" s="22">
        <f t="shared" si="7"/>
        <v>45552</v>
      </c>
      <c r="M9" s="22">
        <f t="shared" si="7"/>
        <v>45553</v>
      </c>
      <c r="N9" s="22">
        <f t="shared" si="7"/>
        <v>45554</v>
      </c>
      <c r="O9" s="22">
        <f t="shared" si="7"/>
        <v>45555</v>
      </c>
      <c r="P9" s="21">
        <f t="shared" si="7"/>
        <v>45556</v>
      </c>
      <c r="Q9" s="17"/>
      <c r="R9" s="21">
        <f>X8+1</f>
        <v>45578</v>
      </c>
      <c r="S9" s="22">
        <f t="shared" ref="S9:V9" si="8">R9+1</f>
        <v>45579</v>
      </c>
      <c r="T9" s="22">
        <f t="shared" si="8"/>
        <v>45580</v>
      </c>
      <c r="U9" s="27">
        <f t="shared" si="8"/>
        <v>45581</v>
      </c>
      <c r="V9" s="27">
        <f t="shared" si="8"/>
        <v>45582</v>
      </c>
      <c r="W9" s="27">
        <f>V9+1</f>
        <v>45583</v>
      </c>
      <c r="X9" s="21">
        <f>W9+1</f>
        <v>45584</v>
      </c>
      <c r="Z9" s="29"/>
      <c r="AA9" s="20" t="s">
        <v>6</v>
      </c>
      <c r="AB9" s="1"/>
    </row>
    <row r="10" spans="1:28" s="14" customFormat="1" ht="15" thickBot="1">
      <c r="A10" s="17"/>
      <c r="B10" s="21">
        <f>H9+1</f>
        <v>45522</v>
      </c>
      <c r="C10" s="21">
        <f t="shared" ref="C10:H10" si="9">B10+1</f>
        <v>45523</v>
      </c>
      <c r="D10" s="21">
        <f>C10+1</f>
        <v>45524</v>
      </c>
      <c r="E10" s="21">
        <f t="shared" si="9"/>
        <v>45525</v>
      </c>
      <c r="F10" s="21">
        <f t="shared" si="9"/>
        <v>45526</v>
      </c>
      <c r="G10" s="21">
        <f t="shared" si="9"/>
        <v>45527</v>
      </c>
      <c r="H10" s="21">
        <f t="shared" si="9"/>
        <v>45528</v>
      </c>
      <c r="I10" s="17"/>
      <c r="J10" s="21">
        <f>P9+1</f>
        <v>45557</v>
      </c>
      <c r="K10" s="22">
        <f t="shared" ref="K10:P10" si="10">J10+1</f>
        <v>45558</v>
      </c>
      <c r="L10" s="22">
        <f t="shared" si="10"/>
        <v>45559</v>
      </c>
      <c r="M10" s="22">
        <f t="shared" si="10"/>
        <v>45560</v>
      </c>
      <c r="N10" s="22">
        <f t="shared" si="10"/>
        <v>45561</v>
      </c>
      <c r="O10" s="22">
        <f t="shared" si="10"/>
        <v>45562</v>
      </c>
      <c r="P10" s="21">
        <f t="shared" si="10"/>
        <v>45563</v>
      </c>
      <c r="Q10" s="17"/>
      <c r="R10" s="21">
        <f>X9+1</f>
        <v>45585</v>
      </c>
      <c r="S10" s="31">
        <f t="shared" ref="S10:V10" si="11">R10+1</f>
        <v>45586</v>
      </c>
      <c r="T10" s="31">
        <f t="shared" si="11"/>
        <v>45587</v>
      </c>
      <c r="U10" s="27">
        <f t="shared" si="11"/>
        <v>45588</v>
      </c>
      <c r="V10" s="27">
        <f t="shared" si="11"/>
        <v>45589</v>
      </c>
      <c r="W10" s="27">
        <f>V10+1</f>
        <v>45590</v>
      </c>
      <c r="X10" s="21">
        <f>W10+1</f>
        <v>45591</v>
      </c>
      <c r="Z10" s="23"/>
      <c r="AA10" s="32"/>
      <c r="AB10" s="1"/>
    </row>
    <row r="11" spans="1:28" s="14" customFormat="1" ht="15" thickBot="1">
      <c r="A11" s="17"/>
      <c r="B11" s="21">
        <f>IF(H10&lt;EOMONTH(C5,0),H10+1,"")</f>
        <v>45529</v>
      </c>
      <c r="C11" s="30">
        <f>IF(B11&lt;EOMONTH(C5,0),B11+1,"")</f>
        <v>45530</v>
      </c>
      <c r="D11" s="22">
        <f>IF(C11&lt;EOMONTH(C5,0),C11+1,"")</f>
        <v>45531</v>
      </c>
      <c r="E11" s="22">
        <f>IF(D11&lt;EOMONTH(C5,0),D11+1,"")</f>
        <v>45532</v>
      </c>
      <c r="F11" s="22">
        <f>IF(E11&lt;EOMONTH(C5,0),E11+1,"")</f>
        <v>45533</v>
      </c>
      <c r="G11" s="22">
        <f>IF(F11&lt;EOMONTH(C5,0),F11+1,"")</f>
        <v>45534</v>
      </c>
      <c r="H11" s="21">
        <f>IF(G11&lt;EOMONTH(C5,0),G11+1,"")</f>
        <v>45535</v>
      </c>
      <c r="I11" s="17"/>
      <c r="J11" s="21">
        <f>IF(P10&lt;EOMONTH(K5,0),P10+1,"")</f>
        <v>45564</v>
      </c>
      <c r="K11" s="22">
        <f>IF(J11&lt;EOMONTH(K5,0),J11+1,"")</f>
        <v>45565</v>
      </c>
      <c r="L11" s="21" t="str">
        <f>IF(K11&lt;EOMONTH(K5,0),K11+1,"")</f>
        <v/>
      </c>
      <c r="M11" s="21" t="str">
        <f>IF(L11&lt;EOMONTH(K5,0),L11+1,"")</f>
        <v/>
      </c>
      <c r="N11" s="21" t="str">
        <f>IF(M11&lt;EOMONTH(K5,0),M11+1,"")</f>
        <v/>
      </c>
      <c r="O11" s="21" t="str">
        <f>IF(N11&lt;EOMONTH(K5,0),N11+1,"")</f>
        <v/>
      </c>
      <c r="P11" s="21" t="str">
        <f>IF(O11&lt;EOMONTH(K5,0),O11+1,"")</f>
        <v/>
      </c>
      <c r="Q11" s="17"/>
      <c r="R11" s="21">
        <f>IF(X10&lt;EOMONTH(S5,0),X10+1,"")</f>
        <v>45592</v>
      </c>
      <c r="S11" s="27">
        <f>IF(R11&lt;EOMONTH(S5,0),R11+1,"")</f>
        <v>45593</v>
      </c>
      <c r="T11" s="27">
        <f>IF(S11&lt;EOMONTH(S5,0),S11+1,"")</f>
        <v>45594</v>
      </c>
      <c r="U11" s="27">
        <f>IF(T11&lt;EOMONTH(S5,0),T11+1,"")</f>
        <v>45595</v>
      </c>
      <c r="V11" s="27">
        <f>IF(U11&lt;EOMONTH(S5,0),U11+1,"")</f>
        <v>45596</v>
      </c>
      <c r="W11" s="21" t="str">
        <f>IF(V11&lt;EOMONTH(S5,0),V11+1,"")</f>
        <v/>
      </c>
      <c r="X11" s="21" t="str">
        <f>IF(W11&lt;EOMONTH(S5,0),W11+1,"")</f>
        <v/>
      </c>
      <c r="Z11" s="15" t="s">
        <v>7</v>
      </c>
      <c r="AA11" s="23"/>
      <c r="AB11" s="1"/>
    </row>
    <row r="12" spans="1:28" s="14" customFormat="1" ht="15" thickBot="1">
      <c r="A12" s="17"/>
      <c r="B12" s="21" t="str">
        <f>IF(H11&lt;EOMONTH(C5,0),H11+1,"")</f>
        <v/>
      </c>
      <c r="C12" s="21" t="str">
        <f>IF(B12&lt;EOMONTH(C5,0),B12+1,"")</f>
        <v/>
      </c>
      <c r="D12" s="21"/>
      <c r="E12" s="21"/>
      <c r="F12" s="21"/>
      <c r="G12" s="21"/>
      <c r="H12" s="21"/>
      <c r="I12" s="17"/>
      <c r="J12" s="21" t="str">
        <f>IF(P11&lt;EOMONTH(K5,0),P11+1,"")</f>
        <v/>
      </c>
      <c r="K12" s="21" t="str">
        <f>IF(J12&lt;EOMONTH(K5,0),J12+1,"")</f>
        <v/>
      </c>
      <c r="L12" s="21"/>
      <c r="M12" s="21"/>
      <c r="N12" s="21"/>
      <c r="O12" s="21"/>
      <c r="P12" s="21"/>
      <c r="Q12" s="17"/>
      <c r="R12" s="21" t="str">
        <f>IF(X11&lt;EOMONTH(S5,0),X11+1,"")</f>
        <v/>
      </c>
      <c r="S12" s="21" t="str">
        <f>IF(R12&lt;EOMONTH(S5,0),R12+1,"")</f>
        <v/>
      </c>
      <c r="T12" s="21"/>
      <c r="U12" s="21"/>
      <c r="V12" s="21"/>
      <c r="W12" s="21"/>
      <c r="X12" s="21"/>
      <c r="Z12" s="33"/>
      <c r="AA12" s="20" t="s">
        <v>8</v>
      </c>
      <c r="AB12" s="1"/>
    </row>
    <row r="13" spans="1:28" s="14" customFormat="1" ht="15" thickBot="1">
      <c r="A13" s="17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16"/>
      <c r="R13" s="1"/>
      <c r="S13" s="36"/>
      <c r="T13" s="1"/>
      <c r="U13" s="1"/>
      <c r="V13" s="1"/>
      <c r="W13" s="1"/>
      <c r="X13" s="1"/>
      <c r="Y13" s="1"/>
      <c r="Z13" s="23"/>
      <c r="AA13" s="37"/>
      <c r="AB13" s="1"/>
    </row>
    <row r="14" spans="1:28" s="14" customFormat="1" ht="15" thickBot="1">
      <c r="A14" s="12"/>
      <c r="B14" s="13"/>
      <c r="C14" s="67">
        <f>EDATE($B$3,3)</f>
        <v>45597</v>
      </c>
      <c r="D14" s="67"/>
      <c r="E14" s="67"/>
      <c r="F14" s="67"/>
      <c r="G14" s="67"/>
      <c r="H14" s="68"/>
      <c r="I14" s="12"/>
      <c r="J14" s="13"/>
      <c r="K14" s="67">
        <f>EDATE($B$3,4)</f>
        <v>45627</v>
      </c>
      <c r="L14" s="67"/>
      <c r="M14" s="67"/>
      <c r="N14" s="67"/>
      <c r="O14" s="67"/>
      <c r="P14" s="68"/>
      <c r="Q14" s="12"/>
      <c r="R14" s="13"/>
      <c r="S14" s="67">
        <f>EDATE($B$3,5)</f>
        <v>45658</v>
      </c>
      <c r="T14" s="67"/>
      <c r="U14" s="67"/>
      <c r="V14" s="67"/>
      <c r="W14" s="67"/>
      <c r="X14" s="68"/>
      <c r="Y14" s="1"/>
      <c r="Z14" s="15" t="s">
        <v>9</v>
      </c>
      <c r="AA14" s="5"/>
      <c r="AB14" s="1"/>
    </row>
    <row r="15" spans="1:28" s="14" customFormat="1" ht="15" thickBot="1">
      <c r="A15" s="17"/>
      <c r="B15" s="18">
        <f>B17</f>
        <v>45599</v>
      </c>
      <c r="C15" s="18">
        <f t="shared" ref="C15:H15" si="12">C17</f>
        <v>45600</v>
      </c>
      <c r="D15" s="18">
        <f t="shared" si="12"/>
        <v>45601</v>
      </c>
      <c r="E15" s="18">
        <f t="shared" si="12"/>
        <v>45602</v>
      </c>
      <c r="F15" s="18">
        <f t="shared" si="12"/>
        <v>45603</v>
      </c>
      <c r="G15" s="18">
        <f t="shared" si="12"/>
        <v>45604</v>
      </c>
      <c r="H15" s="18">
        <f t="shared" si="12"/>
        <v>45605</v>
      </c>
      <c r="I15" s="17"/>
      <c r="J15" s="18">
        <f>J17</f>
        <v>45634</v>
      </c>
      <c r="K15" s="18">
        <f t="shared" ref="K15:P15" si="13">K17</f>
        <v>45635</v>
      </c>
      <c r="L15" s="18">
        <f t="shared" si="13"/>
        <v>45636</v>
      </c>
      <c r="M15" s="18">
        <f t="shared" si="13"/>
        <v>45637</v>
      </c>
      <c r="N15" s="18">
        <f t="shared" si="13"/>
        <v>45638</v>
      </c>
      <c r="O15" s="18">
        <f t="shared" si="13"/>
        <v>45639</v>
      </c>
      <c r="P15" s="18">
        <f t="shared" si="13"/>
        <v>45640</v>
      </c>
      <c r="Q15" s="17"/>
      <c r="R15" s="18">
        <f>R17</f>
        <v>45662</v>
      </c>
      <c r="S15" s="18">
        <f t="shared" ref="S15:X15" si="14">S17</f>
        <v>45663</v>
      </c>
      <c r="T15" s="18">
        <f t="shared" si="14"/>
        <v>45664</v>
      </c>
      <c r="U15" s="18">
        <f t="shared" si="14"/>
        <v>45665</v>
      </c>
      <c r="V15" s="18">
        <f t="shared" si="14"/>
        <v>45666</v>
      </c>
      <c r="W15" s="18">
        <f t="shared" si="14"/>
        <v>45667</v>
      </c>
      <c r="X15" s="18">
        <f t="shared" si="14"/>
        <v>45668</v>
      </c>
      <c r="Y15" s="1"/>
      <c r="Z15" s="48"/>
      <c r="AA15" s="20" t="s">
        <v>10</v>
      </c>
      <c r="AB15" s="1"/>
    </row>
    <row r="16" spans="1:28" s="14" customFormat="1" ht="15" thickBot="1">
      <c r="A16" s="17"/>
      <c r="B16" s="21" t="str">
        <f>IF(WEEKDAY(C14)=1,C14,"")</f>
        <v/>
      </c>
      <c r="C16" s="21" t="str">
        <f>IF(B16&lt;&gt;"",B16+1,IF(WEEKDAY(C14)=2,C14,""))</f>
        <v/>
      </c>
      <c r="D16" s="21" t="str">
        <f>IF(C16&lt;&gt;"",C16+1,IF(WEEKDAY(C14)=3,C14,""))</f>
        <v/>
      </c>
      <c r="E16" s="21" t="str">
        <f>IF(D16&lt;&gt;"",D16+1,IF(WEEKDAY(C14)=4,C14,""))</f>
        <v/>
      </c>
      <c r="F16" s="21" t="str">
        <f>IF(E16&lt;&gt;"",E16+1,IF(WEEKDAY(C14)=5,C14,""))</f>
        <v/>
      </c>
      <c r="G16" s="27">
        <f>IF(F16&lt;&gt;"",F16+1,IF(WEEKDAY(C14)=6,C14,""))</f>
        <v>45597</v>
      </c>
      <c r="H16" s="21">
        <f>IF(G16&lt;&gt;"",G16+1,IF(WEEKDAY(C14)=7,C14,""))</f>
        <v>45598</v>
      </c>
      <c r="I16" s="17"/>
      <c r="J16" s="21">
        <f>IF(WEEKDAY(K14)=1,K14,"")</f>
        <v>45627</v>
      </c>
      <c r="K16" s="27">
        <f>IF(J16&lt;&gt;"",J16+1,IF(WEEKDAY(K14)=2,K14,""))</f>
        <v>45628</v>
      </c>
      <c r="L16" s="27">
        <f>IF(K16&lt;&gt;"",K16+1,IF(WEEKDAY(K14)=3,K14,""))</f>
        <v>45629</v>
      </c>
      <c r="M16" s="27">
        <f>IF(L16&lt;&gt;"",L16+1,IF(WEEKDAY(K14)=4,K14,""))</f>
        <v>45630</v>
      </c>
      <c r="N16" s="27">
        <f>IF(M16&lt;&gt;"",M16+1,IF(WEEKDAY(K14)=5,K14,""))</f>
        <v>45631</v>
      </c>
      <c r="O16" s="27">
        <f>IF(N16&lt;&gt;"",N16+1,IF(WEEKDAY(K14)=6,K14,""))</f>
        <v>45632</v>
      </c>
      <c r="P16" s="21">
        <f>IF(O16&lt;&gt;"",O16+1,IF(WEEKDAY(K14)=7,K14,""))</f>
        <v>45633</v>
      </c>
      <c r="Q16" s="17"/>
      <c r="R16" s="21" t="str">
        <f>IF(WEEKDAY(S14)=1,S14,"")</f>
        <v/>
      </c>
      <c r="S16" s="21" t="str">
        <f>IF(R16&lt;&gt;"",R16+1,IF(WEEKDAY(S14)=2,S14,""))</f>
        <v/>
      </c>
      <c r="T16" s="21" t="str">
        <f>IF(S16&lt;&gt;"",S16+1,IF(WEEKDAY(S14)=3,S14,""))</f>
        <v/>
      </c>
      <c r="U16" s="26">
        <f>IF(T16&lt;&gt;"",T16+1,IF(WEEKDAY(S14)=4,S14,""))</f>
        <v>45658</v>
      </c>
      <c r="V16" s="25">
        <f>IF(U16&lt;&gt;"",U16+1,IF(WEEKDAY(S14)=5,S14,""))</f>
        <v>45659</v>
      </c>
      <c r="W16" s="25">
        <f>IF(V16&lt;&gt;"",V16+1,IF(WEEKDAY(S14)=6,S14,""))</f>
        <v>45660</v>
      </c>
      <c r="X16" s="25">
        <f>IF(W16&lt;&gt;"",W16+1,IF(WEEKDAY(S14)=7,S14,""))</f>
        <v>45661</v>
      </c>
      <c r="Y16" s="1"/>
      <c r="Z16" s="5"/>
      <c r="AA16" s="49"/>
      <c r="AB16" s="1"/>
    </row>
    <row r="17" spans="1:28" s="14" customFormat="1" ht="15" thickBot="1">
      <c r="A17" s="17"/>
      <c r="B17" s="21">
        <f>H16+1</f>
        <v>45599</v>
      </c>
      <c r="C17" s="27">
        <f t="shared" ref="C17:H17" si="15">B17+1</f>
        <v>45600</v>
      </c>
      <c r="D17" s="27">
        <f t="shared" si="15"/>
        <v>45601</v>
      </c>
      <c r="E17" s="27">
        <f t="shared" si="15"/>
        <v>45602</v>
      </c>
      <c r="F17" s="27">
        <f t="shared" si="15"/>
        <v>45603</v>
      </c>
      <c r="G17" s="27">
        <f t="shared" si="15"/>
        <v>45604</v>
      </c>
      <c r="H17" s="21">
        <f t="shared" si="15"/>
        <v>45605</v>
      </c>
      <c r="I17" s="17"/>
      <c r="J17" s="21">
        <f>P16+1</f>
        <v>45634</v>
      </c>
      <c r="K17" s="27">
        <f t="shared" ref="K17:K19" si="16">J17+1</f>
        <v>45635</v>
      </c>
      <c r="L17" s="27">
        <f t="shared" ref="L17:L19" si="17">K17+1</f>
        <v>45636</v>
      </c>
      <c r="M17" s="27">
        <f t="shared" ref="M17:M19" si="18">L17+1</f>
        <v>45637</v>
      </c>
      <c r="N17" s="27">
        <f t="shared" ref="N17:N19" si="19">M17+1</f>
        <v>45638</v>
      </c>
      <c r="O17" s="38">
        <f t="shared" ref="O17:O19" si="20">N17+1</f>
        <v>45639</v>
      </c>
      <c r="P17" s="21">
        <f t="shared" ref="P17:P19" si="21">O17+1</f>
        <v>45640</v>
      </c>
      <c r="Q17" s="17"/>
      <c r="R17" s="25">
        <f>X16+1</f>
        <v>45662</v>
      </c>
      <c r="S17" s="25">
        <f t="shared" ref="S17:S19" si="22">R17+1</f>
        <v>45663</v>
      </c>
      <c r="T17" s="25">
        <f t="shared" ref="T17:T19" si="23">S17+1</f>
        <v>45664</v>
      </c>
      <c r="U17" s="25">
        <f t="shared" ref="U17:U19" si="24">T17+1</f>
        <v>45665</v>
      </c>
      <c r="V17" s="25">
        <f t="shared" ref="V17:V19" si="25">U17+1</f>
        <v>45666</v>
      </c>
      <c r="W17" s="25">
        <f t="shared" ref="W17:W19" si="26">V17+1</f>
        <v>45667</v>
      </c>
      <c r="X17" s="28">
        <f t="shared" ref="X17:X19" si="27">W17+1</f>
        <v>45668</v>
      </c>
      <c r="Z17" s="20" t="s">
        <v>11</v>
      </c>
      <c r="AA17" s="5"/>
    </row>
    <row r="18" spans="1:28" s="14" customFormat="1" ht="15" thickBot="1">
      <c r="A18" s="17"/>
      <c r="B18" s="21">
        <f>H17+1</f>
        <v>45606</v>
      </c>
      <c r="C18" s="27">
        <f t="shared" ref="C18:H18" si="28">B18+1</f>
        <v>45607</v>
      </c>
      <c r="D18" s="27">
        <f t="shared" si="28"/>
        <v>45608</v>
      </c>
      <c r="E18" s="27">
        <f t="shared" si="28"/>
        <v>45609</v>
      </c>
      <c r="F18" s="27">
        <f t="shared" si="28"/>
        <v>45610</v>
      </c>
      <c r="G18" s="27">
        <f t="shared" si="28"/>
        <v>45611</v>
      </c>
      <c r="H18" s="21">
        <f t="shared" si="28"/>
        <v>45612</v>
      </c>
      <c r="I18" s="17"/>
      <c r="J18" s="21">
        <f>P17+1</f>
        <v>45641</v>
      </c>
      <c r="K18" s="28">
        <f t="shared" si="16"/>
        <v>45642</v>
      </c>
      <c r="L18" s="28">
        <f t="shared" si="17"/>
        <v>45643</v>
      </c>
      <c r="M18" s="28">
        <f t="shared" si="18"/>
        <v>45644</v>
      </c>
      <c r="N18" s="28">
        <f t="shared" si="19"/>
        <v>45645</v>
      </c>
      <c r="O18" s="21">
        <f t="shared" si="20"/>
        <v>45646</v>
      </c>
      <c r="P18" s="39">
        <f t="shared" si="21"/>
        <v>45647</v>
      </c>
      <c r="Q18" s="17"/>
      <c r="R18" s="21">
        <f>X17+1</f>
        <v>45669</v>
      </c>
      <c r="S18" s="30">
        <f t="shared" si="22"/>
        <v>45670</v>
      </c>
      <c r="T18" s="22">
        <f t="shared" si="23"/>
        <v>45671</v>
      </c>
      <c r="U18" s="22">
        <f t="shared" si="24"/>
        <v>45672</v>
      </c>
      <c r="V18" s="22">
        <f t="shared" si="25"/>
        <v>45673</v>
      </c>
      <c r="W18" s="22">
        <f t="shared" si="26"/>
        <v>45674</v>
      </c>
      <c r="X18" s="21">
        <f t="shared" si="27"/>
        <v>45675</v>
      </c>
      <c r="Z18" s="40"/>
      <c r="AA18" s="20" t="s">
        <v>12</v>
      </c>
    </row>
    <row r="19" spans="1:28" s="16" customFormat="1" ht="15" thickBot="1">
      <c r="A19" s="17"/>
      <c r="B19" s="21">
        <f>H18+1</f>
        <v>45613</v>
      </c>
      <c r="C19" s="27">
        <f t="shared" ref="C19:H19" si="29">B19+1</f>
        <v>45614</v>
      </c>
      <c r="D19" s="27">
        <f t="shared" si="29"/>
        <v>45615</v>
      </c>
      <c r="E19" s="27">
        <f t="shared" si="29"/>
        <v>45616</v>
      </c>
      <c r="F19" s="27">
        <f t="shared" si="29"/>
        <v>45617</v>
      </c>
      <c r="G19" s="27">
        <f t="shared" si="29"/>
        <v>45618</v>
      </c>
      <c r="H19" s="21">
        <f t="shared" si="29"/>
        <v>45619</v>
      </c>
      <c r="I19" s="17"/>
      <c r="J19" s="21">
        <f>P18+1</f>
        <v>45648</v>
      </c>
      <c r="K19" s="21">
        <f t="shared" si="16"/>
        <v>45649</v>
      </c>
      <c r="L19" s="26">
        <f t="shared" si="17"/>
        <v>45650</v>
      </c>
      <c r="M19" s="26">
        <f t="shared" si="18"/>
        <v>45651</v>
      </c>
      <c r="N19" s="21">
        <f t="shared" si="19"/>
        <v>45652</v>
      </c>
      <c r="O19" s="21">
        <f t="shared" si="20"/>
        <v>45653</v>
      </c>
      <c r="P19" s="21">
        <f t="shared" si="21"/>
        <v>45654</v>
      </c>
      <c r="Q19" s="17"/>
      <c r="R19" s="21">
        <f>X18+1</f>
        <v>45676</v>
      </c>
      <c r="S19" s="26">
        <f t="shared" si="22"/>
        <v>45677</v>
      </c>
      <c r="T19" s="22">
        <f t="shared" si="23"/>
        <v>45678</v>
      </c>
      <c r="U19" s="22">
        <f t="shared" si="24"/>
        <v>45679</v>
      </c>
      <c r="V19" s="22">
        <f t="shared" si="25"/>
        <v>45680</v>
      </c>
      <c r="W19" s="22">
        <f t="shared" si="26"/>
        <v>45681</v>
      </c>
      <c r="X19" s="21">
        <f t="shared" si="27"/>
        <v>45682</v>
      </c>
      <c r="Y19" s="4"/>
      <c r="Z19" s="5"/>
      <c r="AA19" s="47"/>
    </row>
    <row r="20" spans="1:28" s="16" customFormat="1">
      <c r="A20" s="17"/>
      <c r="B20" s="21">
        <f>IF(H19&lt;EOMONTH(C14,0),H19+1,"")</f>
        <v>45620</v>
      </c>
      <c r="C20" s="27">
        <f>IF(B20&lt;EOMONTH(C14,0),B20+1,"")</f>
        <v>45621</v>
      </c>
      <c r="D20" s="27">
        <f>IF(C20&lt;EOMONTH(C14,0),C20+1,"")</f>
        <v>45622</v>
      </c>
      <c r="E20" s="31">
        <f>IF(D20&lt;EOMONTH(C14,0),D20+1,"")</f>
        <v>45623</v>
      </c>
      <c r="F20" s="26">
        <f>IF(E20&lt;EOMONTH(C14,0),E20+1,"")</f>
        <v>45624</v>
      </c>
      <c r="G20" s="26">
        <f>IF(F20&lt;EOMONTH(C14,0),F20+1,"")</f>
        <v>45625</v>
      </c>
      <c r="H20" s="21">
        <f>IF(G20&lt;EOMONTH(C14,0),G20+1,"")</f>
        <v>45626</v>
      </c>
      <c r="I20" s="17"/>
      <c r="J20" s="21">
        <f>IF(P19&lt;EOMONTH(K14,0),P19+1,"")</f>
        <v>45655</v>
      </c>
      <c r="K20" s="21">
        <f>IF(J20&lt;EOMONTH(K14,0),J20+1,"")</f>
        <v>45656</v>
      </c>
      <c r="L20" s="26">
        <f>IF(K20&lt;EOMONTH(K14,0),K20+1,"")</f>
        <v>45657</v>
      </c>
      <c r="M20" s="21" t="str">
        <f>IF(L20&lt;EOMONTH(K14,0),L20+1,"")</f>
        <v/>
      </c>
      <c r="N20" s="21" t="str">
        <f>IF(M20&lt;EOMONTH(K14,0),M20+1,"")</f>
        <v/>
      </c>
      <c r="O20" s="21" t="str">
        <f>IF(N20&lt;EOMONTH(K14,0),N20+1,"")</f>
        <v/>
      </c>
      <c r="P20" s="21" t="str">
        <f>IF(O20&lt;EOMONTH(K14,0),O20+1,"")</f>
        <v/>
      </c>
      <c r="Q20" s="17"/>
      <c r="R20" s="21">
        <f>IF(X19&lt;EOMONTH(S14,0),X19+1,"")</f>
        <v>45683</v>
      </c>
      <c r="S20" s="22">
        <f>IF(R20&lt;EOMONTH(S14,0),R20+1,"")</f>
        <v>45684</v>
      </c>
      <c r="T20" s="22">
        <f>IF(S20&lt;EOMONTH(S14,0),S20+1,"")</f>
        <v>45685</v>
      </c>
      <c r="U20" s="22">
        <f>IF(T20&lt;EOMONTH(S14,0),T20+1,"")</f>
        <v>45686</v>
      </c>
      <c r="V20" s="22">
        <f>IF(U20&lt;EOMONTH(S14,0),U20+1,"")</f>
        <v>45687</v>
      </c>
      <c r="W20" s="22">
        <f>IF(V20&lt;EOMONTH(S14,0),V20+1,"")</f>
        <v>45688</v>
      </c>
      <c r="X20" s="21" t="str">
        <f>IF(W20&lt;EOMONTH(S14,0),W20+1,"")</f>
        <v/>
      </c>
      <c r="Y20" s="2"/>
      <c r="Z20" s="45" t="s">
        <v>29</v>
      </c>
      <c r="AA20" s="5"/>
      <c r="AB20" s="2"/>
    </row>
    <row r="21" spans="1:28" s="16" customFormat="1" ht="15" thickBot="1">
      <c r="A21" s="17"/>
      <c r="B21" s="21" t="str">
        <f>IF(H20&lt;EOMONTH(C14,0),H20+1,"")</f>
        <v/>
      </c>
      <c r="C21" s="21" t="str">
        <f>IF(B21&lt;EOMONTH(C14,0),B21+1,"")</f>
        <v/>
      </c>
      <c r="D21" s="21"/>
      <c r="E21" s="21"/>
      <c r="F21" s="21"/>
      <c r="G21" s="21"/>
      <c r="H21" s="21"/>
      <c r="I21" s="17"/>
      <c r="J21" s="21" t="str">
        <f>IF(P20&lt;EOMONTH(K14,0),P20+1,"")</f>
        <v/>
      </c>
      <c r="K21" s="21" t="str">
        <f>IF(J21&lt;EOMONTH(K14,0),J21+1,"")</f>
        <v/>
      </c>
      <c r="L21" s="21"/>
      <c r="M21" s="21"/>
      <c r="N21" s="21"/>
      <c r="O21" s="21"/>
      <c r="P21" s="21"/>
      <c r="Q21" s="17"/>
      <c r="R21" s="21" t="str">
        <f>IF(X20&lt;EOMONTH(S14,0),X20+1,"")</f>
        <v/>
      </c>
      <c r="S21" s="21" t="str">
        <f>IF(R21&lt;EOMONTH(S14,0),R21+1,"")</f>
        <v/>
      </c>
      <c r="T21" s="21"/>
      <c r="U21" s="21"/>
      <c r="V21" s="21"/>
      <c r="W21" s="21"/>
      <c r="X21" s="21"/>
      <c r="Y21" s="1"/>
      <c r="Z21" s="46"/>
      <c r="AA21" s="1"/>
      <c r="AB21" s="1"/>
    </row>
    <row r="22" spans="1:28" s="16" customFormat="1" ht="15" thickBot="1">
      <c r="A22" s="3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1"/>
      <c r="S22" s="36"/>
      <c r="T22" s="1"/>
      <c r="U22" s="1"/>
      <c r="V22" s="1"/>
      <c r="W22" s="1"/>
      <c r="X22" s="1"/>
      <c r="Y22" s="1"/>
      <c r="Z22" s="1"/>
      <c r="AA22" s="1"/>
      <c r="AB22" s="1"/>
    </row>
    <row r="23" spans="1:28" s="16" customFormat="1" ht="15" thickBot="1">
      <c r="A23" s="12"/>
      <c r="B23" s="13"/>
      <c r="C23" s="67">
        <f>EDATE($B$3,6)</f>
        <v>45689</v>
      </c>
      <c r="D23" s="67"/>
      <c r="E23" s="67"/>
      <c r="F23" s="67"/>
      <c r="G23" s="67"/>
      <c r="H23" s="68"/>
      <c r="I23" s="12"/>
      <c r="J23" s="13"/>
      <c r="K23" s="67">
        <f>EDATE($B$3,7)</f>
        <v>45717</v>
      </c>
      <c r="L23" s="67"/>
      <c r="M23" s="67"/>
      <c r="N23" s="67"/>
      <c r="O23" s="67"/>
      <c r="P23" s="68"/>
      <c r="Q23" s="12"/>
      <c r="R23" s="13"/>
      <c r="S23" s="67">
        <f>EDATE($B$3,8)</f>
        <v>45748</v>
      </c>
      <c r="T23" s="67"/>
      <c r="U23" s="67"/>
      <c r="V23" s="67"/>
      <c r="W23" s="67"/>
      <c r="X23" s="68"/>
      <c r="Y23" s="1"/>
      <c r="Z23" s="1"/>
      <c r="AA23" s="1"/>
      <c r="AB23" s="1"/>
    </row>
    <row r="24" spans="1:28" s="16" customFormat="1">
      <c r="A24" s="17"/>
      <c r="B24" s="18">
        <f>B26</f>
        <v>45690</v>
      </c>
      <c r="C24" s="18">
        <f t="shared" ref="C24:H24" si="30">C26</f>
        <v>45691</v>
      </c>
      <c r="D24" s="18">
        <f t="shared" si="30"/>
        <v>45692</v>
      </c>
      <c r="E24" s="18">
        <f t="shared" si="30"/>
        <v>45693</v>
      </c>
      <c r="F24" s="18">
        <f t="shared" si="30"/>
        <v>45694</v>
      </c>
      <c r="G24" s="18">
        <f t="shared" si="30"/>
        <v>45695</v>
      </c>
      <c r="H24" s="18">
        <f t="shared" si="30"/>
        <v>45696</v>
      </c>
      <c r="I24" s="17"/>
      <c r="J24" s="18">
        <f>J26</f>
        <v>45718</v>
      </c>
      <c r="K24" s="18">
        <f t="shared" ref="K24:P24" si="31">K26</f>
        <v>45719</v>
      </c>
      <c r="L24" s="18">
        <f t="shared" si="31"/>
        <v>45720</v>
      </c>
      <c r="M24" s="18">
        <f t="shared" si="31"/>
        <v>45721</v>
      </c>
      <c r="N24" s="18">
        <f t="shared" si="31"/>
        <v>45722</v>
      </c>
      <c r="O24" s="18">
        <f t="shared" si="31"/>
        <v>45723</v>
      </c>
      <c r="P24" s="18">
        <f t="shared" si="31"/>
        <v>45724</v>
      </c>
      <c r="Q24" s="17"/>
      <c r="R24" s="18">
        <f>R26</f>
        <v>45753</v>
      </c>
      <c r="S24" s="18">
        <f t="shared" ref="S24:X24" si="32">S26</f>
        <v>45754</v>
      </c>
      <c r="T24" s="18">
        <f t="shared" si="32"/>
        <v>45755</v>
      </c>
      <c r="U24" s="18">
        <f t="shared" si="32"/>
        <v>45756</v>
      </c>
      <c r="V24" s="18">
        <f t="shared" si="32"/>
        <v>45757</v>
      </c>
      <c r="W24" s="18">
        <f t="shared" si="32"/>
        <v>45758</v>
      </c>
      <c r="X24" s="18">
        <f t="shared" si="32"/>
        <v>45759</v>
      </c>
      <c r="Y24" s="1"/>
      <c r="Z24" s="1"/>
      <c r="AA24" s="1"/>
      <c r="AB24" s="1"/>
    </row>
    <row r="25" spans="1:28" s="16" customFormat="1">
      <c r="A25" s="17"/>
      <c r="B25" s="21" t="str">
        <f>IF(WEEKDAY(C23)=1,C23,"")</f>
        <v/>
      </c>
      <c r="C25" s="21" t="str">
        <f>IF(B25&lt;&gt;"",B25+1,IF(WEEKDAY(C23)=2,C23,""))</f>
        <v/>
      </c>
      <c r="D25" s="21" t="str">
        <f>IF(C25&lt;&gt;"",C25+1,IF(WEEKDAY(C23)=3,C23,""))</f>
        <v/>
      </c>
      <c r="E25" s="21" t="str">
        <f>IF(D25&lt;&gt;"",D25+1,IF(WEEKDAY(C23)=4,C23,""))</f>
        <v/>
      </c>
      <c r="F25" s="21" t="str">
        <f>IF(E25&lt;&gt;"",E25+1,IF(WEEKDAY(C23)=5,C23,""))</f>
        <v/>
      </c>
      <c r="G25" s="21" t="str">
        <f>IF(F25&lt;&gt;"",F25+1,IF(WEEKDAY(C23)=6,C23,""))</f>
        <v/>
      </c>
      <c r="H25" s="21">
        <f>IF(G25&lt;&gt;"",G25+1,IF(WEEKDAY(C23)=7,C23,""))</f>
        <v>45689</v>
      </c>
      <c r="I25" s="17"/>
      <c r="J25" s="21" t="str">
        <f>IF(WEEKDAY(K23)=1,K23,"")</f>
        <v/>
      </c>
      <c r="K25" s="21" t="str">
        <f>IF(J25&lt;&gt;"",J25+1,IF(WEEKDAY(K23)=2,K23,""))</f>
        <v/>
      </c>
      <c r="L25" s="21" t="str">
        <f>IF(K25&lt;&gt;"",K25+1,IF(WEEKDAY(K23)=3,K23,""))</f>
        <v/>
      </c>
      <c r="M25" s="21" t="str">
        <f>IF(L25&lt;&gt;"",L25+1,IF(WEEKDAY(K23)=4,K23,""))</f>
        <v/>
      </c>
      <c r="N25" s="21" t="str">
        <f>IF(M25&lt;&gt;"",M25+1,IF(WEEKDAY(K23)=5,K23,""))</f>
        <v/>
      </c>
      <c r="O25" s="21" t="str">
        <f>IF(N25&lt;&gt;"",N25+1,IF(WEEKDAY(K23)=6,K23,""))</f>
        <v/>
      </c>
      <c r="P25" s="21">
        <f>IF(O25&lt;&gt;"",O25+1,IF(WEEKDAY(K23)=7,K23,""))</f>
        <v>45717</v>
      </c>
      <c r="Q25" s="17"/>
      <c r="R25" s="21" t="str">
        <f>IF(WEEKDAY(S23)=1,S23,"")</f>
        <v/>
      </c>
      <c r="S25" s="21" t="str">
        <f>IF(R25&lt;&gt;"",R25+1,IF(WEEKDAY(S23)=2,S23,""))</f>
        <v/>
      </c>
      <c r="T25" s="27">
        <f>IF(S25&lt;&gt;"",S25+1,IF(WEEKDAY(S23)=3,S23,""))</f>
        <v>45748</v>
      </c>
      <c r="U25" s="27">
        <f>IF(T25&lt;&gt;"",T25+1,IF(WEEKDAY(S23)=4,S23,""))</f>
        <v>45749</v>
      </c>
      <c r="V25" s="27">
        <f>IF(U25&lt;&gt;"",U25+1,IF(WEEKDAY(S23)=5,S23,""))</f>
        <v>45750</v>
      </c>
      <c r="W25" s="27">
        <f>IF(V25&lt;&gt;"",V25+1,IF(WEEKDAY(S23)=6,S23,""))</f>
        <v>45751</v>
      </c>
      <c r="X25" s="21">
        <f>IF(W25&lt;&gt;"",W25+1,IF(WEEKDAY(S23)=7,S23,""))</f>
        <v>45752</v>
      </c>
      <c r="Y25" s="1"/>
      <c r="Z25" s="1"/>
      <c r="AA25" s="1"/>
      <c r="AB25" s="1"/>
    </row>
    <row r="26" spans="1:28" s="16" customFormat="1">
      <c r="A26" s="17"/>
      <c r="B26" s="21">
        <f>H25+1</f>
        <v>45690</v>
      </c>
      <c r="C26" s="22">
        <f t="shared" ref="C26:C28" si="33">B26+1</f>
        <v>45691</v>
      </c>
      <c r="D26" s="22">
        <f t="shared" ref="D26:D28" si="34">C26+1</f>
        <v>45692</v>
      </c>
      <c r="E26" s="22">
        <f t="shared" ref="E26:E28" si="35">D26+1</f>
        <v>45693</v>
      </c>
      <c r="F26" s="22">
        <f t="shared" ref="F26:F28" si="36">E26+1</f>
        <v>45694</v>
      </c>
      <c r="G26" s="22">
        <f t="shared" ref="G26:G28" si="37">F26+1</f>
        <v>45695</v>
      </c>
      <c r="H26" s="21">
        <f t="shared" ref="H26:H28" si="38">G26+1</f>
        <v>45696</v>
      </c>
      <c r="I26" s="17"/>
      <c r="J26" s="21">
        <f>P25+1</f>
        <v>45718</v>
      </c>
      <c r="K26" s="22">
        <f t="shared" ref="K26:K28" si="39">J26+1</f>
        <v>45719</v>
      </c>
      <c r="L26" s="22">
        <f t="shared" ref="L26:L28" si="40">K26+1</f>
        <v>45720</v>
      </c>
      <c r="M26" s="27">
        <f t="shared" ref="M26:M28" si="41">L26+1</f>
        <v>45721</v>
      </c>
      <c r="N26" s="27">
        <f t="shared" ref="N26:N28" si="42">M26+1</f>
        <v>45722</v>
      </c>
      <c r="O26" s="27">
        <f t="shared" ref="O26:O28" si="43">N26+1</f>
        <v>45723</v>
      </c>
      <c r="P26" s="21">
        <f t="shared" ref="P26:P28" si="44">O26+1</f>
        <v>45724</v>
      </c>
      <c r="Q26" s="17"/>
      <c r="R26" s="21">
        <f>X25+1</f>
        <v>45753</v>
      </c>
      <c r="S26" s="27">
        <f t="shared" ref="S26:S28" si="45">R26+1</f>
        <v>45754</v>
      </c>
      <c r="T26" s="27">
        <f t="shared" ref="T26:T28" si="46">S26+1</f>
        <v>45755</v>
      </c>
      <c r="U26" s="27">
        <f t="shared" ref="U26:U28" si="47">T26+1</f>
        <v>45756</v>
      </c>
      <c r="V26" s="27">
        <f t="shared" ref="V26:V28" si="48">U26+1</f>
        <v>45757</v>
      </c>
      <c r="W26" s="27">
        <f t="shared" ref="W26:W28" si="49">V26+1</f>
        <v>45758</v>
      </c>
      <c r="X26" s="21">
        <f t="shared" ref="X26:X28" si="50">W26+1</f>
        <v>45759</v>
      </c>
      <c r="Y26" s="1"/>
      <c r="Z26" s="1"/>
      <c r="AA26" s="1"/>
      <c r="AB26" s="1"/>
    </row>
    <row r="27" spans="1:28" s="16" customFormat="1">
      <c r="A27" s="17"/>
      <c r="B27" s="21">
        <f>H26+1</f>
        <v>45697</v>
      </c>
      <c r="C27" s="22">
        <f t="shared" si="33"/>
        <v>45698</v>
      </c>
      <c r="D27" s="22">
        <f t="shared" si="34"/>
        <v>45699</v>
      </c>
      <c r="E27" s="22">
        <f t="shared" si="35"/>
        <v>45700</v>
      </c>
      <c r="F27" s="22">
        <f t="shared" si="36"/>
        <v>45701</v>
      </c>
      <c r="G27" s="22">
        <f t="shared" si="37"/>
        <v>45702</v>
      </c>
      <c r="H27" s="21">
        <f t="shared" si="38"/>
        <v>45703</v>
      </c>
      <c r="I27" s="17"/>
      <c r="J27" s="21">
        <f>P26+1</f>
        <v>45725</v>
      </c>
      <c r="K27" s="27">
        <f t="shared" si="39"/>
        <v>45726</v>
      </c>
      <c r="L27" s="27">
        <f t="shared" si="40"/>
        <v>45727</v>
      </c>
      <c r="M27" s="27">
        <f t="shared" si="41"/>
        <v>45728</v>
      </c>
      <c r="N27" s="27">
        <f t="shared" si="42"/>
        <v>45729</v>
      </c>
      <c r="O27" s="27">
        <f t="shared" si="43"/>
        <v>45730</v>
      </c>
      <c r="P27" s="21">
        <f t="shared" si="44"/>
        <v>45731</v>
      </c>
      <c r="Q27" s="17"/>
      <c r="R27" s="21">
        <f>X26+1</f>
        <v>45760</v>
      </c>
      <c r="S27" s="27">
        <f t="shared" si="45"/>
        <v>45761</v>
      </c>
      <c r="T27" s="27">
        <f t="shared" si="46"/>
        <v>45762</v>
      </c>
      <c r="U27" s="27">
        <f t="shared" si="47"/>
        <v>45763</v>
      </c>
      <c r="V27" s="27">
        <f t="shared" si="48"/>
        <v>45764</v>
      </c>
      <c r="W27" s="27">
        <f t="shared" si="49"/>
        <v>45765</v>
      </c>
      <c r="X27" s="21">
        <f t="shared" si="50"/>
        <v>45766</v>
      </c>
    </row>
    <row r="28" spans="1:28" s="16" customFormat="1">
      <c r="A28" s="17"/>
      <c r="B28" s="21">
        <f>H27+1</f>
        <v>45704</v>
      </c>
      <c r="C28" s="22">
        <f t="shared" si="33"/>
        <v>45705</v>
      </c>
      <c r="D28" s="22">
        <f t="shared" si="34"/>
        <v>45706</v>
      </c>
      <c r="E28" s="22">
        <f t="shared" si="35"/>
        <v>45707</v>
      </c>
      <c r="F28" s="22">
        <f t="shared" si="36"/>
        <v>45708</v>
      </c>
      <c r="G28" s="22">
        <f t="shared" si="37"/>
        <v>45709</v>
      </c>
      <c r="H28" s="21">
        <f t="shared" si="38"/>
        <v>45710</v>
      </c>
      <c r="I28" s="17"/>
      <c r="J28" s="21">
        <f>P27+1</f>
        <v>45732</v>
      </c>
      <c r="K28" s="27">
        <f t="shared" si="39"/>
        <v>45733</v>
      </c>
      <c r="L28" s="27">
        <f t="shared" si="40"/>
        <v>45734</v>
      </c>
      <c r="M28" s="27">
        <f t="shared" si="41"/>
        <v>45735</v>
      </c>
      <c r="N28" s="27">
        <f t="shared" si="42"/>
        <v>45736</v>
      </c>
      <c r="O28" s="27">
        <f t="shared" si="43"/>
        <v>45737</v>
      </c>
      <c r="P28" s="21">
        <f t="shared" si="44"/>
        <v>45738</v>
      </c>
      <c r="Q28" s="17"/>
      <c r="R28" s="21">
        <f>X27+1</f>
        <v>45767</v>
      </c>
      <c r="S28" s="27">
        <f t="shared" si="45"/>
        <v>45768</v>
      </c>
      <c r="T28" s="27">
        <f t="shared" si="46"/>
        <v>45769</v>
      </c>
      <c r="U28" s="27">
        <f t="shared" si="47"/>
        <v>45770</v>
      </c>
      <c r="V28" s="27">
        <f t="shared" si="48"/>
        <v>45771</v>
      </c>
      <c r="W28" s="27">
        <f t="shared" si="49"/>
        <v>45772</v>
      </c>
      <c r="X28" s="21">
        <f t="shared" si="50"/>
        <v>45773</v>
      </c>
      <c r="Y28" s="4"/>
      <c r="Z28" s="4"/>
      <c r="AA28" s="3"/>
    </row>
    <row r="29" spans="1:28" s="16" customFormat="1">
      <c r="A29" s="17"/>
      <c r="B29" s="21">
        <f>IF(H28&lt;EOMONTH(C23,0),H28+1,"")</f>
        <v>45711</v>
      </c>
      <c r="C29" s="22">
        <f>IF(B29&lt;EOMONTH(C23,0),B29+1,"")</f>
        <v>45712</v>
      </c>
      <c r="D29" s="22">
        <f>IF(C29&lt;EOMONTH(C23,0),C29+1,"")</f>
        <v>45713</v>
      </c>
      <c r="E29" s="22">
        <f>IF(D29&lt;EOMONTH(C23,0),D29+1,"")</f>
        <v>45714</v>
      </c>
      <c r="F29" s="22">
        <f>IF(E29&lt;EOMONTH(C23,0),E29+1,"")</f>
        <v>45715</v>
      </c>
      <c r="G29" s="22">
        <f>IF(F29&lt;EOMONTH(C23,0),F29+1,"")</f>
        <v>45716</v>
      </c>
      <c r="H29" s="21" t="str">
        <f>IF(G29&lt;EOMONTH(C23,0),G29+1,"")</f>
        <v/>
      </c>
      <c r="I29" s="17"/>
      <c r="J29" s="21">
        <f>IF(P28&lt;EOMONTH(K23,0),P28+1,"")</f>
        <v>45739</v>
      </c>
      <c r="K29" s="31">
        <f>IF(J29&lt;EOMONTH(K23,0),J29+1,"")</f>
        <v>45740</v>
      </c>
      <c r="L29" s="31">
        <f>IF(K29&lt;EOMONTH(K23,0),K29+1,"")</f>
        <v>45741</v>
      </c>
      <c r="M29" s="31">
        <f>IF(L29&lt;EOMONTH(K23,0),L29+1,"")</f>
        <v>45742</v>
      </c>
      <c r="N29" s="31">
        <f>IF(M29&lt;EOMONTH(K23,0),M29+1,"")</f>
        <v>45743</v>
      </c>
      <c r="O29" s="31">
        <f>IF(N29&lt;EOMONTH(K23,0),N29+1,"")</f>
        <v>45744</v>
      </c>
      <c r="P29" s="21">
        <f>IF(O29&lt;EOMONTH(K23,0),O29+1,"")</f>
        <v>45745</v>
      </c>
      <c r="Q29" s="17"/>
      <c r="R29" s="21">
        <f>IF(X28&lt;EOMONTH(S23,0),X28+1,"")</f>
        <v>45774</v>
      </c>
      <c r="S29" s="27">
        <f>IF(R29&lt;EOMONTH(S23,0),R29+1,"")</f>
        <v>45775</v>
      </c>
      <c r="T29" s="27">
        <f>IF(S29&lt;EOMONTH(S23,0),S29+1,"")</f>
        <v>45776</v>
      </c>
      <c r="U29" s="27">
        <f>IF(T29&lt;EOMONTH(S23,0),T29+1,"")</f>
        <v>45777</v>
      </c>
      <c r="V29" s="21" t="str">
        <f>IF(U29&lt;EOMONTH(S23,0),U29+1,"")</f>
        <v/>
      </c>
      <c r="W29" s="21" t="str">
        <f>IF(V29&lt;EOMONTH(S23,0),V29+1,"")</f>
        <v/>
      </c>
      <c r="X29" s="21" t="str">
        <f>IF(W29&lt;EOMONTH(S23,0),W29+1,"")</f>
        <v/>
      </c>
      <c r="Y29" s="2"/>
      <c r="Z29" s="2"/>
      <c r="AA29" s="2"/>
      <c r="AB29" s="2"/>
    </row>
    <row r="30" spans="1:28" s="16" customFormat="1">
      <c r="A30" s="17"/>
      <c r="B30" s="21" t="str">
        <f>IF(H29&lt;EOMONTH(C23,0),H29+1,"")</f>
        <v/>
      </c>
      <c r="C30" s="21" t="str">
        <f>IF(B30&lt;EOMONTH(C23,0),B30+1,"")</f>
        <v/>
      </c>
      <c r="D30" s="21"/>
      <c r="E30" s="21"/>
      <c r="F30" s="21"/>
      <c r="G30" s="21"/>
      <c r="H30" s="21"/>
      <c r="I30" s="17"/>
      <c r="J30" s="21">
        <f>IF(P29&lt;EOMONTH(K23,0),P29+1,"")</f>
        <v>45746</v>
      </c>
      <c r="K30" s="27">
        <f>IF(J30&lt;EOMONTH(K23,0),J30+1,"")</f>
        <v>45747</v>
      </c>
      <c r="L30" s="21"/>
      <c r="M30" s="21"/>
      <c r="N30" s="21"/>
      <c r="O30" s="21"/>
      <c r="P30" s="21"/>
      <c r="Q30" s="17"/>
      <c r="R30" s="21" t="str">
        <f>IF(X29&lt;EOMONTH(S23,0),X29+1,"")</f>
        <v/>
      </c>
      <c r="S30" s="21" t="str">
        <f>IF(R30&lt;EOMONTH(S23,0),R30+1,"")</f>
        <v/>
      </c>
      <c r="T30" s="21"/>
      <c r="U30" s="21"/>
      <c r="V30" s="21"/>
      <c r="W30" s="21"/>
      <c r="X30" s="21"/>
      <c r="Y30" s="1"/>
      <c r="Z30" s="1"/>
      <c r="AA30" s="1"/>
      <c r="AB30" s="1"/>
    </row>
    <row r="31" spans="1:28" s="16" customFormat="1" ht="15" thickBot="1">
      <c r="A31" s="3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/>
      <c r="S31" s="36"/>
      <c r="T31" s="1"/>
      <c r="U31" s="1"/>
      <c r="V31" s="1"/>
      <c r="W31" s="1"/>
      <c r="X31" s="1"/>
      <c r="Y31" s="1"/>
      <c r="Z31" s="1"/>
      <c r="AA31" s="1"/>
      <c r="AB31" s="1"/>
    </row>
    <row r="32" spans="1:28" s="16" customFormat="1" ht="15" thickBot="1">
      <c r="A32" s="12"/>
      <c r="B32" s="13"/>
      <c r="C32" s="67">
        <f>EDATE($B$3,9)</f>
        <v>45778</v>
      </c>
      <c r="D32" s="67"/>
      <c r="E32" s="67"/>
      <c r="F32" s="67"/>
      <c r="G32" s="67"/>
      <c r="H32" s="68"/>
      <c r="I32" s="12"/>
      <c r="J32" s="13"/>
      <c r="K32" s="67">
        <f>EDATE($B$3,10)</f>
        <v>45809</v>
      </c>
      <c r="L32" s="67"/>
      <c r="M32" s="67"/>
      <c r="N32" s="67"/>
      <c r="O32" s="67"/>
      <c r="P32" s="68"/>
      <c r="Q32" s="12"/>
      <c r="R32" s="13"/>
      <c r="S32" s="67">
        <f>EDATE($B$3,11)</f>
        <v>45839</v>
      </c>
      <c r="T32" s="67"/>
      <c r="U32" s="67"/>
      <c r="V32" s="67"/>
      <c r="W32" s="67"/>
      <c r="X32" s="68"/>
      <c r="Y32" s="1"/>
      <c r="Z32" s="1"/>
      <c r="AA32" s="1"/>
      <c r="AB32" s="1"/>
    </row>
    <row r="33" spans="1:28" s="16" customFormat="1">
      <c r="A33" s="17"/>
      <c r="B33" s="18">
        <f>B35</f>
        <v>45781</v>
      </c>
      <c r="C33" s="18">
        <f t="shared" ref="C33:H33" si="51">C35</f>
        <v>45782</v>
      </c>
      <c r="D33" s="18">
        <f t="shared" si="51"/>
        <v>45783</v>
      </c>
      <c r="E33" s="18">
        <f t="shared" si="51"/>
        <v>45784</v>
      </c>
      <c r="F33" s="18">
        <f t="shared" si="51"/>
        <v>45785</v>
      </c>
      <c r="G33" s="18">
        <f t="shared" si="51"/>
        <v>45786</v>
      </c>
      <c r="H33" s="18">
        <f t="shared" si="51"/>
        <v>45787</v>
      </c>
      <c r="I33" s="17"/>
      <c r="J33" s="18">
        <f>J35</f>
        <v>45816</v>
      </c>
      <c r="K33" s="18">
        <f t="shared" ref="K33:P33" si="52">K35</f>
        <v>45817</v>
      </c>
      <c r="L33" s="18">
        <f t="shared" si="52"/>
        <v>45818</v>
      </c>
      <c r="M33" s="18">
        <f t="shared" si="52"/>
        <v>45819</v>
      </c>
      <c r="N33" s="18">
        <f t="shared" si="52"/>
        <v>45820</v>
      </c>
      <c r="O33" s="18">
        <f t="shared" si="52"/>
        <v>45821</v>
      </c>
      <c r="P33" s="18">
        <f t="shared" si="52"/>
        <v>45822</v>
      </c>
      <c r="Q33" s="17"/>
      <c r="R33" s="18">
        <f>R35</f>
        <v>45844</v>
      </c>
      <c r="S33" s="18">
        <f t="shared" ref="S33:X33" si="53">S35</f>
        <v>45845</v>
      </c>
      <c r="T33" s="18">
        <f t="shared" si="53"/>
        <v>45846</v>
      </c>
      <c r="U33" s="18">
        <f t="shared" si="53"/>
        <v>45847</v>
      </c>
      <c r="V33" s="18">
        <f t="shared" si="53"/>
        <v>45848</v>
      </c>
      <c r="W33" s="18">
        <f t="shared" si="53"/>
        <v>45849</v>
      </c>
      <c r="X33" s="18">
        <f t="shared" si="53"/>
        <v>45850</v>
      </c>
      <c r="Y33" s="1"/>
      <c r="Z33" s="1"/>
      <c r="AA33" s="1"/>
      <c r="AB33" s="1"/>
    </row>
    <row r="34" spans="1:28" s="16" customFormat="1">
      <c r="A34" s="17"/>
      <c r="B34" s="21" t="str">
        <f>IF(WEEKDAY(C32)=1,C32,"")</f>
        <v/>
      </c>
      <c r="C34" s="21" t="str">
        <f>IF(B34&lt;&gt;"",B34+1,IF(WEEKDAY(C32)=2,C32,""))</f>
        <v/>
      </c>
      <c r="D34" s="21" t="str">
        <f>IF(C34&lt;&gt;"",C34+1,IF(WEEKDAY(C32)=3,C32,""))</f>
        <v/>
      </c>
      <c r="E34" s="21" t="str">
        <f>IF(D34&lt;&gt;"",D34+1,IF(WEEKDAY(C32)=4,C32,""))</f>
        <v/>
      </c>
      <c r="F34" s="27">
        <f>IF(E34&lt;&gt;"",E34+1,IF(WEEKDAY(C32)=5,C32,""))</f>
        <v>45778</v>
      </c>
      <c r="G34" s="38">
        <f>IF(F34&lt;&gt;"",F34+1,IF(WEEKDAY(C32)=6,C32,""))</f>
        <v>45779</v>
      </c>
      <c r="H34" s="21">
        <f>IF(G34&lt;&gt;"",G34+1,IF(WEEKDAY(C32)=7,C32,""))</f>
        <v>45780</v>
      </c>
      <c r="I34" s="17"/>
      <c r="J34" s="21">
        <f>IF(WEEKDAY(K32)=1,K32,"")</f>
        <v>45809</v>
      </c>
      <c r="K34" s="64">
        <f>IF(J34&lt;&gt;"",J34+1,IF(WEEKDAY(K32)=2,K32,""))</f>
        <v>45810</v>
      </c>
      <c r="L34" s="64">
        <f>IF(K34&lt;&gt;"",K34+1,IF(WEEKDAY(K32)=3,K32,""))</f>
        <v>45811</v>
      </c>
      <c r="M34" s="64">
        <f>IF(L34&lt;&gt;"",L34+1,IF(WEEKDAY(K32)=4,K32,""))</f>
        <v>45812</v>
      </c>
      <c r="N34" s="64">
        <f>IF(M34&lt;&gt;"",M34+1,IF(WEEKDAY(K32)=5,K32,""))</f>
        <v>45813</v>
      </c>
      <c r="O34" s="64">
        <f>IF(N34&lt;&gt;"",N34+1,IF(WEEKDAY(K32)=6,K32,""))</f>
        <v>45814</v>
      </c>
      <c r="P34" s="21">
        <f>IF(O34&lt;&gt;"",O34+1,IF(WEEKDAY(K32)=7,K32,""))</f>
        <v>45815</v>
      </c>
      <c r="Q34" s="17"/>
      <c r="R34" s="21" t="str">
        <f>IF(WEEKDAY(S32)=1,S32,"")</f>
        <v/>
      </c>
      <c r="S34" s="21" t="str">
        <f>IF(R34&lt;&gt;"",R34+1,IF(WEEKDAY(S32)=2,S32,""))</f>
        <v/>
      </c>
      <c r="T34" s="41">
        <f>IF(S34&lt;&gt;"",S34+1,IF(WEEKDAY(S32)=3,S32,""))</f>
        <v>45839</v>
      </c>
      <c r="U34" s="41">
        <f>IF(T34&lt;&gt;"",T34+1,IF(WEEKDAY(S32)=4,S32,""))</f>
        <v>45840</v>
      </c>
      <c r="V34" s="41">
        <f>IF(U34&lt;&gt;"",U34+1,IF(WEEKDAY(S32)=5,S32,""))</f>
        <v>45841</v>
      </c>
      <c r="W34" s="26">
        <f>IF(V34&lt;&gt;"",V34+1,IF(WEEKDAY(S32)=6,S32,""))</f>
        <v>45842</v>
      </c>
      <c r="X34" s="21">
        <f>IF(W34&lt;&gt;"",W34+1,IF(WEEKDAY(S32)=7,S32,""))</f>
        <v>45843</v>
      </c>
      <c r="Y34" s="1"/>
      <c r="Z34" s="1"/>
      <c r="AA34" s="1"/>
      <c r="AB34" s="1"/>
    </row>
    <row r="35" spans="1:28" s="16" customFormat="1">
      <c r="A35" s="17"/>
      <c r="B35" s="21">
        <f>H34+1</f>
        <v>45781</v>
      </c>
      <c r="C35" s="28">
        <f t="shared" ref="C35:C37" si="54">B35+1</f>
        <v>45782</v>
      </c>
      <c r="D35" s="28">
        <f t="shared" ref="D35:D37" si="55">C35+1</f>
        <v>45783</v>
      </c>
      <c r="E35" s="28">
        <f t="shared" ref="E35:E37" si="56">D35+1</f>
        <v>45784</v>
      </c>
      <c r="F35" s="28">
        <f t="shared" ref="F35:F37" si="57">E35+1</f>
        <v>45785</v>
      </c>
      <c r="G35" s="21">
        <f t="shared" ref="G35:G37" si="58">F35+1</f>
        <v>45786</v>
      </c>
      <c r="H35" s="39">
        <f t="shared" ref="H35:H37" si="59">G35+1</f>
        <v>45787</v>
      </c>
      <c r="I35" s="17"/>
      <c r="J35" s="21">
        <f>P34+1</f>
        <v>45816</v>
      </c>
      <c r="K35" s="64">
        <f t="shared" ref="K35:K37" si="60">J35+1</f>
        <v>45817</v>
      </c>
      <c r="L35" s="64">
        <f t="shared" ref="L35:L37" si="61">K35+1</f>
        <v>45818</v>
      </c>
      <c r="M35" s="64">
        <f t="shared" ref="M35:M37" si="62">L35+1</f>
        <v>45819</v>
      </c>
      <c r="N35" s="64">
        <f t="shared" ref="N35:N37" si="63">M35+1</f>
        <v>45820</v>
      </c>
      <c r="O35" s="64">
        <f t="shared" ref="O35:O37" si="64">N35+1</f>
        <v>45821</v>
      </c>
      <c r="P35" s="21">
        <f t="shared" ref="P35:P37" si="65">O35+1</f>
        <v>45822</v>
      </c>
      <c r="Q35" s="17"/>
      <c r="R35" s="21">
        <f>X34+1</f>
        <v>45844</v>
      </c>
      <c r="S35" s="41">
        <f t="shared" ref="S35:S37" si="66">R35+1</f>
        <v>45845</v>
      </c>
      <c r="T35" s="41">
        <f t="shared" ref="T35:T37" si="67">S35+1</f>
        <v>45846</v>
      </c>
      <c r="U35" s="41">
        <f t="shared" ref="U35:U37" si="68">T35+1</f>
        <v>45847</v>
      </c>
      <c r="V35" s="41">
        <f t="shared" ref="V35:V37" si="69">U35+1</f>
        <v>45848</v>
      </c>
      <c r="W35" s="41">
        <f t="shared" ref="W35:W37" si="70">V35+1</f>
        <v>45849</v>
      </c>
      <c r="X35" s="21">
        <f t="shared" ref="X35:X37" si="71">W35+1</f>
        <v>45850</v>
      </c>
      <c r="Y35" s="1"/>
      <c r="Z35" s="1"/>
      <c r="AA35" s="1"/>
      <c r="AB35" s="1"/>
    </row>
    <row r="36" spans="1:28" s="14" customFormat="1">
      <c r="A36" s="17"/>
      <c r="B36" s="21">
        <f>H35+1</f>
        <v>45788</v>
      </c>
      <c r="C36" s="25">
        <f t="shared" si="54"/>
        <v>45789</v>
      </c>
      <c r="D36" s="25">
        <f t="shared" si="55"/>
        <v>45790</v>
      </c>
      <c r="E36" s="25">
        <f t="shared" si="56"/>
        <v>45791</v>
      </c>
      <c r="F36" s="25">
        <f t="shared" si="57"/>
        <v>45792</v>
      </c>
      <c r="G36" s="25">
        <f t="shared" si="58"/>
        <v>45793</v>
      </c>
      <c r="H36" s="25">
        <f t="shared" si="59"/>
        <v>45794</v>
      </c>
      <c r="I36" s="17"/>
      <c r="J36" s="21">
        <f>P35+1</f>
        <v>45823</v>
      </c>
      <c r="K36" s="64">
        <f t="shared" si="60"/>
        <v>45824</v>
      </c>
      <c r="L36" s="64">
        <f t="shared" si="61"/>
        <v>45825</v>
      </c>
      <c r="M36" s="64">
        <f t="shared" si="62"/>
        <v>45826</v>
      </c>
      <c r="N36" s="64">
        <f t="shared" si="63"/>
        <v>45827</v>
      </c>
      <c r="O36" s="64">
        <f t="shared" si="64"/>
        <v>45828</v>
      </c>
      <c r="P36" s="21">
        <f t="shared" si="65"/>
        <v>45829</v>
      </c>
      <c r="Q36" s="17"/>
      <c r="R36" s="21">
        <f>X35+1</f>
        <v>45851</v>
      </c>
      <c r="S36" s="41">
        <f t="shared" si="66"/>
        <v>45852</v>
      </c>
      <c r="T36" s="41">
        <f t="shared" si="67"/>
        <v>45853</v>
      </c>
      <c r="U36" s="41">
        <f t="shared" si="68"/>
        <v>45854</v>
      </c>
      <c r="V36" s="41">
        <f t="shared" si="69"/>
        <v>45855</v>
      </c>
      <c r="W36" s="41">
        <f t="shared" si="70"/>
        <v>45856</v>
      </c>
      <c r="X36" s="21">
        <f t="shared" si="71"/>
        <v>45857</v>
      </c>
    </row>
    <row r="37" spans="1:28" s="14" customFormat="1">
      <c r="A37" s="17"/>
      <c r="B37" s="21">
        <f>H36+1</f>
        <v>45795</v>
      </c>
      <c r="C37" s="25">
        <f t="shared" si="54"/>
        <v>45796</v>
      </c>
      <c r="D37" s="25">
        <f t="shared" si="55"/>
        <v>45797</v>
      </c>
      <c r="E37" s="25">
        <f t="shared" si="56"/>
        <v>45798</v>
      </c>
      <c r="F37" s="25">
        <f t="shared" si="57"/>
        <v>45799</v>
      </c>
      <c r="G37" s="28">
        <f t="shared" si="58"/>
        <v>45800</v>
      </c>
      <c r="H37" s="21">
        <f t="shared" si="59"/>
        <v>45801</v>
      </c>
      <c r="I37" s="17"/>
      <c r="J37" s="21">
        <f>P36+1</f>
        <v>45830</v>
      </c>
      <c r="K37" s="64">
        <f t="shared" si="60"/>
        <v>45831</v>
      </c>
      <c r="L37" s="64">
        <f t="shared" si="61"/>
        <v>45832</v>
      </c>
      <c r="M37" s="64">
        <f t="shared" si="62"/>
        <v>45833</v>
      </c>
      <c r="N37" s="64">
        <f t="shared" si="63"/>
        <v>45834</v>
      </c>
      <c r="O37" s="64">
        <f t="shared" si="64"/>
        <v>45835</v>
      </c>
      <c r="P37" s="21">
        <f t="shared" si="65"/>
        <v>45836</v>
      </c>
      <c r="Q37" s="17"/>
      <c r="R37" s="21">
        <f>X36+1</f>
        <v>45858</v>
      </c>
      <c r="S37" s="41">
        <f t="shared" si="66"/>
        <v>45859</v>
      </c>
      <c r="T37" s="41">
        <f t="shared" si="67"/>
        <v>45860</v>
      </c>
      <c r="U37" s="41">
        <f t="shared" si="68"/>
        <v>45861</v>
      </c>
      <c r="V37" s="41">
        <f t="shared" si="69"/>
        <v>45862</v>
      </c>
      <c r="W37" s="41">
        <f t="shared" si="70"/>
        <v>45863</v>
      </c>
      <c r="X37" s="21">
        <f t="shared" si="71"/>
        <v>45864</v>
      </c>
    </row>
    <row r="38" spans="1:28" s="14" customFormat="1">
      <c r="A38" s="17"/>
      <c r="B38" s="21">
        <f>IF(H37&lt;EOMONTH(C32,0),H37+1,"")</f>
        <v>45802</v>
      </c>
      <c r="C38" s="26">
        <f>IF(B38&lt;EOMONTH(C32,0),B38+1,"")</f>
        <v>45803</v>
      </c>
      <c r="D38" s="30">
        <f>IF(C38&lt;EOMONTH(C32,0),C38+1,"")</f>
        <v>45804</v>
      </c>
      <c r="E38" s="64">
        <f>IF(D38&lt;EOMONTH(C32,0),D38+1,"")</f>
        <v>45805</v>
      </c>
      <c r="F38" s="64">
        <f>IF(E38&lt;EOMONTH(C32,0),E38+1,"")</f>
        <v>45806</v>
      </c>
      <c r="G38" s="64">
        <f>IF(F38&lt;EOMONTH(C32,0),F38+1,"")</f>
        <v>45807</v>
      </c>
      <c r="H38" s="21">
        <f>IF(G38&lt;EOMONTH(C32,0),G38+1,"")</f>
        <v>45808</v>
      </c>
      <c r="I38" s="17"/>
      <c r="J38" s="21">
        <f>IF(P37&lt;EOMONTH(K32,0),P37+1,"")</f>
        <v>45837</v>
      </c>
      <c r="K38" s="41">
        <f>IF(J38&lt;EOMONTH(K32,0),J38+1,"")</f>
        <v>45838</v>
      </c>
      <c r="L38" s="21" t="str">
        <f>IF(K38&lt;EOMONTH(K32,0),K38+1,"")</f>
        <v/>
      </c>
      <c r="M38" s="21" t="str">
        <f>IF(L38&lt;EOMONTH(K32,0),L38+1,"")</f>
        <v/>
      </c>
      <c r="N38" s="21" t="str">
        <f>IF(M38&lt;EOMONTH(K32,0),M38+1,"")</f>
        <v/>
      </c>
      <c r="O38" s="21" t="str">
        <f>IF(N38&lt;EOMONTH(K32,0),N38+1,"")</f>
        <v/>
      </c>
      <c r="P38" s="21" t="str">
        <f>IF(O38&lt;EOMONTH(K32,0),O38+1,"")</f>
        <v/>
      </c>
      <c r="Q38" s="17"/>
      <c r="R38" s="21">
        <f>IF(X37&lt;EOMONTH(S32,0),X37+1,"")</f>
        <v>45865</v>
      </c>
      <c r="S38" s="41">
        <f>IF(R38&lt;EOMONTH(S32,0),R38+1,"")</f>
        <v>45866</v>
      </c>
      <c r="T38" s="41">
        <f>IF(S38&lt;EOMONTH(S32,0),S38+1,"")</f>
        <v>45867</v>
      </c>
      <c r="U38" s="41">
        <f>IF(T38&lt;EOMONTH(S32,0),T38+1,"")</f>
        <v>45868</v>
      </c>
      <c r="V38" s="41">
        <f>IF(U38&lt;EOMONTH(S32,0),U38+1,"")</f>
        <v>45869</v>
      </c>
      <c r="W38" s="21" t="str">
        <f>IF(V38&lt;EOMONTH(S32,0),V38+1,"")</f>
        <v/>
      </c>
      <c r="X38" s="21" t="str">
        <f>IF(W38&lt;EOMONTH(S32,0),W38+1,"")</f>
        <v/>
      </c>
    </row>
    <row r="39" spans="1:28" s="14" customFormat="1">
      <c r="A39" s="17"/>
      <c r="B39" s="21" t="str">
        <f>IF(H38&lt;EOMONTH(C32,0),H38+1,"")</f>
        <v/>
      </c>
      <c r="C39" s="21" t="str">
        <f>IF(B39&lt;EOMONTH(C32,0),B39+1,"")</f>
        <v/>
      </c>
      <c r="D39" s="21"/>
      <c r="E39" s="21"/>
      <c r="F39" s="21"/>
      <c r="G39" s="21"/>
      <c r="H39" s="21"/>
      <c r="I39" s="17"/>
      <c r="J39" s="21" t="str">
        <f>IF(P38&lt;EOMONTH(K32,0),P38+1,"")</f>
        <v/>
      </c>
      <c r="K39" s="21" t="str">
        <f>IF(J39&lt;EOMONTH(K32,0),J39+1,"")</f>
        <v/>
      </c>
      <c r="L39" s="21"/>
      <c r="M39" s="21"/>
      <c r="N39" s="21"/>
      <c r="O39" s="21"/>
      <c r="P39" s="21"/>
      <c r="Q39" s="17"/>
      <c r="R39" s="21" t="str">
        <f>IF(X38&lt;EOMONTH(S32,0),X38+1,"")</f>
        <v/>
      </c>
      <c r="S39" s="21" t="str">
        <f>IF(R39&lt;EOMONTH(S32,0),R39+1,"")</f>
        <v/>
      </c>
      <c r="T39" s="21"/>
      <c r="U39" s="21"/>
      <c r="V39" s="21"/>
      <c r="W39" s="21"/>
      <c r="X39" s="21"/>
    </row>
    <row r="40" spans="1:28" s="14" customFormat="1" ht="15" thickBot="1"/>
    <row r="41" spans="1:28" s="14" customFormat="1" ht="15" thickBot="1">
      <c r="B41" s="13"/>
      <c r="C41" s="67">
        <f>EDATE($B$3,12)</f>
        <v>45870</v>
      </c>
      <c r="D41" s="67"/>
      <c r="E41" s="67"/>
      <c r="F41" s="67"/>
      <c r="G41" s="67"/>
      <c r="H41" s="68"/>
    </row>
    <row r="42" spans="1:28" s="14" customFormat="1">
      <c r="B42" s="18">
        <f>B44</f>
        <v>45872</v>
      </c>
      <c r="C42" s="18">
        <f t="shared" ref="C42:H42" si="72">C44</f>
        <v>45873</v>
      </c>
      <c r="D42" s="18">
        <f t="shared" si="72"/>
        <v>45874</v>
      </c>
      <c r="E42" s="18">
        <f t="shared" si="72"/>
        <v>45875</v>
      </c>
      <c r="F42" s="18">
        <f t="shared" si="72"/>
        <v>45876</v>
      </c>
      <c r="G42" s="18">
        <f t="shared" si="72"/>
        <v>45877</v>
      </c>
      <c r="H42" s="18">
        <f t="shared" si="72"/>
        <v>45878</v>
      </c>
    </row>
    <row r="43" spans="1:28" s="14" customFormat="1">
      <c r="B43" s="21" t="str">
        <f>IF(WEEKDAY(C41)=1,C41,"")</f>
        <v/>
      </c>
      <c r="C43" s="21" t="str">
        <f>IF(B43&lt;&gt;"",B43+1,IF(WEEKDAY(C41)=2,C41,""))</f>
        <v/>
      </c>
      <c r="D43" s="21" t="str">
        <f>IF(C43&lt;&gt;"",C43+1,IF(WEEKDAY(C41)=3,C41,""))</f>
        <v/>
      </c>
      <c r="E43" s="21" t="str">
        <f>IF(D43&lt;&gt;"",D43+1,IF(WEEKDAY(C41)=4,C41,""))</f>
        <v/>
      </c>
      <c r="F43" s="21" t="str">
        <f>IF(E43&lt;&gt;"",E43+1,IF(WEEKDAY(C41)=5,C41,""))</f>
        <v/>
      </c>
      <c r="G43" s="41">
        <f>IF(F43&lt;&gt;"",F43+1,IF(WEEKDAY(C41)=6,C41,""))</f>
        <v>45870</v>
      </c>
      <c r="H43" s="21">
        <f>IF(G43&lt;&gt;"",G43+1,IF(WEEKDAY(C41)=7,C41,""))</f>
        <v>45871</v>
      </c>
    </row>
    <row r="44" spans="1:28" s="14" customFormat="1">
      <c r="B44" s="21">
        <f>H43+1</f>
        <v>45872</v>
      </c>
      <c r="C44" s="21">
        <f t="shared" ref="C44:C46" si="73">B44+1</f>
        <v>45873</v>
      </c>
      <c r="D44" s="21">
        <f t="shared" ref="D44:D46" si="74">C44+1</f>
        <v>45874</v>
      </c>
      <c r="E44" s="21">
        <f t="shared" ref="E44:E46" si="75">D44+1</f>
        <v>45875</v>
      </c>
      <c r="F44" s="21">
        <f t="shared" ref="F44:F46" si="76">E44+1</f>
        <v>45876</v>
      </c>
      <c r="G44" s="21">
        <f t="shared" ref="G44:G46" si="77">F44+1</f>
        <v>45877</v>
      </c>
      <c r="H44" s="21">
        <f t="shared" ref="H44:H46" si="78">G44+1</f>
        <v>45878</v>
      </c>
    </row>
    <row r="45" spans="1:28" s="14" customFormat="1">
      <c r="B45" s="21">
        <f>H44+1</f>
        <v>45879</v>
      </c>
      <c r="C45" s="21">
        <f t="shared" si="73"/>
        <v>45880</v>
      </c>
      <c r="D45" s="21">
        <f t="shared" si="74"/>
        <v>45881</v>
      </c>
      <c r="E45" s="21">
        <f t="shared" si="75"/>
        <v>45882</v>
      </c>
      <c r="F45" s="21">
        <f t="shared" si="76"/>
        <v>45883</v>
      </c>
      <c r="G45" s="21">
        <f t="shared" si="77"/>
        <v>45884</v>
      </c>
      <c r="H45" s="21">
        <f t="shared" si="78"/>
        <v>45885</v>
      </c>
    </row>
    <row r="46" spans="1:28" s="14" customFormat="1">
      <c r="B46" s="21">
        <f>H45+1</f>
        <v>45886</v>
      </c>
      <c r="C46" s="21">
        <f t="shared" si="73"/>
        <v>45887</v>
      </c>
      <c r="D46" s="21">
        <f t="shared" si="74"/>
        <v>45888</v>
      </c>
      <c r="E46" s="21">
        <f t="shared" si="75"/>
        <v>45889</v>
      </c>
      <c r="F46" s="21">
        <f t="shared" si="76"/>
        <v>45890</v>
      </c>
      <c r="G46" s="21">
        <f t="shared" si="77"/>
        <v>45891</v>
      </c>
      <c r="H46" s="21">
        <f t="shared" si="78"/>
        <v>45892</v>
      </c>
    </row>
    <row r="47" spans="1:28" s="14" customFormat="1">
      <c r="B47" s="21">
        <f>IF(H46&lt;EOMONTH(C41,0),H46+1,"")</f>
        <v>45893</v>
      </c>
      <c r="C47" s="21">
        <f>IF(B47&lt;EOMONTH(C41,0),B47+1,"")</f>
        <v>45894</v>
      </c>
      <c r="D47" s="21">
        <f>IF(C47&lt;EOMONTH(C41,0),C47+1,"")</f>
        <v>45895</v>
      </c>
      <c r="E47" s="21">
        <f>IF(D47&lt;EOMONTH(C41,0),D47+1,"")</f>
        <v>45896</v>
      </c>
      <c r="F47" s="21">
        <f>IF(E47&lt;EOMONTH(C41,0),E47+1,"")</f>
        <v>45897</v>
      </c>
      <c r="G47" s="21">
        <f>IF(F47&lt;EOMONTH(C41,0),F47+1,"")</f>
        <v>45898</v>
      </c>
      <c r="H47" s="21">
        <f>IF(G47&lt;EOMONTH(C41,0),G47+1,"")</f>
        <v>45899</v>
      </c>
    </row>
    <row r="48" spans="1:28" s="14" customFormat="1">
      <c r="B48" s="21">
        <f>IF(H47&lt;EOMONTH(C41,0),H47+1,"")</f>
        <v>45900</v>
      </c>
      <c r="C48" s="21" t="str">
        <f>IF(B48&lt;EOMONTH(C41,0),B48+1,"")</f>
        <v/>
      </c>
      <c r="D48" s="21"/>
      <c r="E48" s="21"/>
      <c r="F48" s="21"/>
      <c r="G48" s="21"/>
      <c r="H48" s="21"/>
    </row>
    <row r="49" s="14" customFormat="1"/>
    <row r="50" s="14" customFormat="1"/>
    <row r="51" s="14" customFormat="1"/>
  </sheetData>
  <mergeCells count="13">
    <mergeCell ref="C14:H14"/>
    <mergeCell ref="C5:H5"/>
    <mergeCell ref="K5:P5"/>
    <mergeCell ref="K14:P14"/>
    <mergeCell ref="S14:X14"/>
    <mergeCell ref="S5:X5"/>
    <mergeCell ref="C41:H41"/>
    <mergeCell ref="C23:H23"/>
    <mergeCell ref="K23:P23"/>
    <mergeCell ref="S23:X23"/>
    <mergeCell ref="C32:H32"/>
    <mergeCell ref="K32:P32"/>
    <mergeCell ref="S32:X32"/>
  </mergeCells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51"/>
  <sheetViews>
    <sheetView zoomScale="90" zoomScaleNormal="90" workbookViewId="0">
      <selection activeCell="N20" sqref="N20"/>
    </sheetView>
  </sheetViews>
  <sheetFormatPr baseColWidth="10" defaultColWidth="5.6640625" defaultRowHeight="14"/>
  <cols>
    <col min="1" max="1" width="8.33203125" style="9" bestFit="1" customWidth="1"/>
    <col min="2" max="8" width="8.6640625" style="9" customWidth="1"/>
    <col min="9" max="9" width="2.5" style="9" customWidth="1"/>
    <col min="10" max="16" width="8.6640625" style="9" customWidth="1"/>
    <col min="17" max="17" width="2.83203125" style="9" customWidth="1"/>
    <col min="18" max="23" width="8.6640625" style="9" customWidth="1"/>
    <col min="24" max="24" width="8.33203125" style="9" customWidth="1"/>
    <col min="25" max="25" width="2.5" style="9" customWidth="1"/>
    <col min="26" max="26" width="13" style="9" bestFit="1" customWidth="1"/>
    <col min="27" max="27" width="15" style="9" bestFit="1" customWidth="1"/>
    <col min="28" max="28" width="5.6640625" style="9" customWidth="1"/>
    <col min="29" max="16384" width="5.6640625" style="9"/>
  </cols>
  <sheetData>
    <row r="1" spans="1:28">
      <c r="A1" s="6" t="s">
        <v>0</v>
      </c>
      <c r="B1" s="44">
        <v>2024</v>
      </c>
      <c r="C1" s="7"/>
      <c r="D1" s="8" t="s">
        <v>13</v>
      </c>
      <c r="E1" s="8"/>
      <c r="F1" s="8"/>
      <c r="G1" s="8"/>
      <c r="H1" s="8"/>
      <c r="I1" s="8"/>
      <c r="J1" s="8"/>
      <c r="K1" s="8"/>
      <c r="L1" s="7"/>
      <c r="M1" s="7"/>
      <c r="N1" s="7"/>
      <c r="Q1" s="10"/>
    </row>
    <row r="2" spans="1:28">
      <c r="A2" s="6" t="s">
        <v>1</v>
      </c>
      <c r="B2" s="44">
        <v>8</v>
      </c>
      <c r="C2" s="11"/>
      <c r="D2" s="8" t="s">
        <v>14</v>
      </c>
      <c r="E2" s="8"/>
      <c r="F2" s="8"/>
      <c r="G2" s="8"/>
      <c r="H2" s="8"/>
      <c r="I2" s="8"/>
      <c r="J2" s="8"/>
      <c r="K2" s="8"/>
      <c r="L2" s="11"/>
      <c r="M2" s="11"/>
      <c r="N2" s="11"/>
      <c r="O2" s="10"/>
      <c r="P2" s="10"/>
      <c r="Q2" s="10"/>
    </row>
    <row r="3" spans="1:28">
      <c r="A3" s="6" t="s">
        <v>2</v>
      </c>
      <c r="B3" s="43">
        <f>DATE(B1,B2,1)</f>
        <v>45505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0"/>
    </row>
    <row r="4" spans="1:28" ht="15" thickBot="1">
      <c r="A4" s="7"/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  <c r="Q4" s="10"/>
      <c r="R4" s="10"/>
      <c r="S4" s="10"/>
      <c r="T4" s="10"/>
      <c r="U4" s="10"/>
      <c r="V4" s="10"/>
    </row>
    <row r="5" spans="1:28" s="14" customFormat="1" ht="31" thickBot="1">
      <c r="A5" s="12"/>
      <c r="B5" s="13"/>
      <c r="C5" s="69">
        <f>EDATE($B$3,0)</f>
        <v>45505</v>
      </c>
      <c r="D5" s="69"/>
      <c r="E5" s="69"/>
      <c r="F5" s="69"/>
      <c r="G5" s="69"/>
      <c r="H5" s="70"/>
      <c r="I5" s="12"/>
      <c r="J5" s="13"/>
      <c r="K5" s="67">
        <f>EDATE($B$3,1)</f>
        <v>45536</v>
      </c>
      <c r="L5" s="67"/>
      <c r="M5" s="67"/>
      <c r="N5" s="67"/>
      <c r="O5" s="67"/>
      <c r="P5" s="68"/>
      <c r="Q5" s="12"/>
      <c r="R5" s="13"/>
      <c r="S5" s="67">
        <f>EDATE($B$3,2)</f>
        <v>45566</v>
      </c>
      <c r="T5" s="67"/>
      <c r="U5" s="67"/>
      <c r="V5" s="67"/>
      <c r="W5" s="67"/>
      <c r="X5" s="68"/>
      <c r="Z5" s="42" t="s">
        <v>3</v>
      </c>
      <c r="AA5" s="5"/>
      <c r="AB5" s="16"/>
    </row>
    <row r="6" spans="1:28" s="14" customFormat="1" ht="15" thickBot="1">
      <c r="A6" s="17"/>
      <c r="B6" s="18">
        <f>B8</f>
        <v>45508</v>
      </c>
      <c r="C6" s="18">
        <f t="shared" ref="C6:H6" si="0">C8</f>
        <v>45509</v>
      </c>
      <c r="D6" s="18">
        <f t="shared" si="0"/>
        <v>45510</v>
      </c>
      <c r="E6" s="18">
        <f t="shared" si="0"/>
        <v>45511</v>
      </c>
      <c r="F6" s="18">
        <f t="shared" si="0"/>
        <v>45512</v>
      </c>
      <c r="G6" s="18">
        <f t="shared" si="0"/>
        <v>45513</v>
      </c>
      <c r="H6" s="18">
        <f t="shared" si="0"/>
        <v>45514</v>
      </c>
      <c r="I6" s="17"/>
      <c r="J6" s="18">
        <f>J8</f>
        <v>45543</v>
      </c>
      <c r="K6" s="18">
        <f t="shared" ref="K6:P6" si="1">K8</f>
        <v>45544</v>
      </c>
      <c r="L6" s="18">
        <f t="shared" si="1"/>
        <v>45545</v>
      </c>
      <c r="M6" s="18">
        <f t="shared" si="1"/>
        <v>45546</v>
      </c>
      <c r="N6" s="18">
        <f t="shared" si="1"/>
        <v>45547</v>
      </c>
      <c r="O6" s="18">
        <f t="shared" si="1"/>
        <v>45548</v>
      </c>
      <c r="P6" s="18">
        <f t="shared" si="1"/>
        <v>45549</v>
      </c>
      <c r="Q6" s="17"/>
      <c r="R6" s="18">
        <f>R8</f>
        <v>45571</v>
      </c>
      <c r="S6" s="18">
        <f t="shared" ref="S6:X6" si="2">S8</f>
        <v>45572</v>
      </c>
      <c r="T6" s="18">
        <f t="shared" si="2"/>
        <v>45573</v>
      </c>
      <c r="U6" s="18">
        <f t="shared" si="2"/>
        <v>45574</v>
      </c>
      <c r="V6" s="18">
        <f t="shared" si="2"/>
        <v>45575</v>
      </c>
      <c r="W6" s="18">
        <f t="shared" si="2"/>
        <v>45576</v>
      </c>
      <c r="X6" s="18">
        <f t="shared" si="2"/>
        <v>45577</v>
      </c>
      <c r="Z6" s="19"/>
      <c r="AA6" s="20" t="s">
        <v>4</v>
      </c>
      <c r="AB6" s="2"/>
    </row>
    <row r="7" spans="1:28" s="14" customFormat="1" ht="15" thickBot="1">
      <c r="A7" s="17"/>
      <c r="B7" s="21" t="str">
        <f>IF(WEEKDAY(C5)=1,C5,"")</f>
        <v/>
      </c>
      <c r="C7" s="21" t="str">
        <f>IF(B7&lt;&gt;"",B7+1,IF(WEEKDAY(C5)=2,C5,""))</f>
        <v/>
      </c>
      <c r="D7" s="21" t="str">
        <f>IF(C7&lt;&gt;"",C7+1,IF(WEEKDAY(C5)=3,C5,""))</f>
        <v/>
      </c>
      <c r="E7" s="21" t="str">
        <f>IF(D7&lt;&gt;"",D7+1,IF(WEEKDAY(C5)=4,C5,""))</f>
        <v/>
      </c>
      <c r="F7" s="21">
        <f>IF(E7&lt;&gt;"",E7+1,IF(WEEKDAY(C5)=5,C5,""))</f>
        <v>45505</v>
      </c>
      <c r="G7" s="21">
        <f>IF(F7&lt;&gt;"",F7+1,IF(WEEKDAY(C5)=6,C5,""))</f>
        <v>45506</v>
      </c>
      <c r="H7" s="21">
        <f>IF(G7&lt;&gt;"",G7+1,IF(WEEKDAY(C5)=7,C5,""))</f>
        <v>45507</v>
      </c>
      <c r="I7" s="17"/>
      <c r="J7" s="21">
        <f>IF(WEEKDAY(K5)=1,K5,"")</f>
        <v>45536</v>
      </c>
      <c r="K7" s="26">
        <f>IF(J7&lt;&gt;"",J7+1,IF(WEEKDAY(K5)=2,K5,""))</f>
        <v>45537</v>
      </c>
      <c r="L7" s="22">
        <f>IF(K7&lt;&gt;"",K7+1,IF(WEEKDAY(K5)=3,K5,""))</f>
        <v>45538</v>
      </c>
      <c r="M7" s="22">
        <f>IF(L7&lt;&gt;"",L7+1,IF(WEEKDAY(K5)=4,K5,""))</f>
        <v>45539</v>
      </c>
      <c r="N7" s="22">
        <f>IF(M7&lt;&gt;"",M7+1,IF(WEEKDAY(K5)=5,K5,""))</f>
        <v>45540</v>
      </c>
      <c r="O7" s="22">
        <f>IF(N7&lt;&gt;"",N7+1,IF(WEEKDAY(K5)=6,K5,""))</f>
        <v>45541</v>
      </c>
      <c r="P7" s="21">
        <f>IF(O7&lt;&gt;"",O7+1,IF(WEEKDAY(K5)=7,K5,""))</f>
        <v>45542</v>
      </c>
      <c r="Q7" s="17"/>
      <c r="R7" s="21" t="str">
        <f>IF(WEEKDAY(S5)=1,S5,"")</f>
        <v/>
      </c>
      <c r="S7" s="21" t="str">
        <f>IF(R7&lt;&gt;"",R7+1,IF(WEEKDAY(S5)=2,S5,""))</f>
        <v/>
      </c>
      <c r="T7" s="22">
        <f>IF(S7&lt;&gt;"",S7+1,IF(WEEKDAY(S5)=3,S5,""))</f>
        <v>45566</v>
      </c>
      <c r="U7" s="22">
        <f>IF(T7&lt;&gt;"",T7+1,IF(WEEKDAY(S5)=4,S5,""))</f>
        <v>45567</v>
      </c>
      <c r="V7" s="22">
        <f>IF(U7&lt;&gt;"",U7+1,IF(WEEKDAY(S5)=5,S5,""))</f>
        <v>45568</v>
      </c>
      <c r="W7" s="22">
        <f>IF(V7&lt;&gt;"",V7+1,IF(WEEKDAY(S5)=6,S5,""))</f>
        <v>45569</v>
      </c>
      <c r="X7" s="21">
        <f>IF(W7&lt;&gt;"",W7+1,IF(WEEKDAY(S5)=7,S5,""))</f>
        <v>45570</v>
      </c>
      <c r="Z7" s="23"/>
      <c r="AA7" s="24"/>
      <c r="AB7" s="1"/>
    </row>
    <row r="8" spans="1:28" s="14" customFormat="1" ht="15" thickBot="1">
      <c r="A8" s="17"/>
      <c r="B8" s="21">
        <f>H7+1</f>
        <v>45508</v>
      </c>
      <c r="C8" s="25">
        <f t="shared" ref="C8:H10" si="3">B8+1</f>
        <v>45509</v>
      </c>
      <c r="D8" s="25">
        <f>C8+1</f>
        <v>45510</v>
      </c>
      <c r="E8" s="25">
        <f t="shared" si="3"/>
        <v>45511</v>
      </c>
      <c r="F8" s="25">
        <f t="shared" si="3"/>
        <v>45512</v>
      </c>
      <c r="G8" s="25">
        <f t="shared" si="3"/>
        <v>45513</v>
      </c>
      <c r="H8" s="25">
        <f t="shared" si="3"/>
        <v>45514</v>
      </c>
      <c r="I8" s="17"/>
      <c r="J8" s="21">
        <f>P7+1</f>
        <v>45543</v>
      </c>
      <c r="K8" s="22">
        <f t="shared" ref="K8:P10" si="4">J8+1</f>
        <v>45544</v>
      </c>
      <c r="L8" s="22">
        <f t="shared" si="4"/>
        <v>45545</v>
      </c>
      <c r="M8" s="22">
        <f t="shared" si="4"/>
        <v>45546</v>
      </c>
      <c r="N8" s="22">
        <f t="shared" si="4"/>
        <v>45547</v>
      </c>
      <c r="O8" s="22">
        <f t="shared" si="4"/>
        <v>45548</v>
      </c>
      <c r="P8" s="21">
        <f t="shared" si="4"/>
        <v>45549</v>
      </c>
      <c r="Q8" s="17"/>
      <c r="R8" s="21">
        <f>X7+1</f>
        <v>45571</v>
      </c>
      <c r="S8" s="22">
        <f t="shared" ref="S8:X10" si="5">R8+1</f>
        <v>45572</v>
      </c>
      <c r="T8" s="22">
        <f t="shared" si="5"/>
        <v>45573</v>
      </c>
      <c r="U8" s="27">
        <f t="shared" si="5"/>
        <v>45574</v>
      </c>
      <c r="V8" s="27">
        <f t="shared" si="5"/>
        <v>45575</v>
      </c>
      <c r="W8" s="27">
        <f t="shared" si="5"/>
        <v>45576</v>
      </c>
      <c r="X8" s="21">
        <f t="shared" si="5"/>
        <v>45577</v>
      </c>
      <c r="Z8" s="15" t="s">
        <v>5</v>
      </c>
      <c r="AA8" s="5"/>
      <c r="AB8" s="1"/>
    </row>
    <row r="9" spans="1:28" s="14" customFormat="1" ht="15" thickBot="1">
      <c r="A9" s="17"/>
      <c r="B9" s="21">
        <f>H8+1</f>
        <v>45515</v>
      </c>
      <c r="C9" s="25">
        <f t="shared" si="3"/>
        <v>45516</v>
      </c>
      <c r="D9" s="25">
        <f>C9+1</f>
        <v>45517</v>
      </c>
      <c r="E9" s="25">
        <f t="shared" si="3"/>
        <v>45518</v>
      </c>
      <c r="F9" s="25">
        <f t="shared" si="3"/>
        <v>45519</v>
      </c>
      <c r="G9" s="28">
        <f t="shared" si="3"/>
        <v>45520</v>
      </c>
      <c r="H9" s="21">
        <f t="shared" si="3"/>
        <v>45521</v>
      </c>
      <c r="I9" s="17"/>
      <c r="J9" s="21">
        <f>P8+1</f>
        <v>45550</v>
      </c>
      <c r="K9" s="22">
        <f t="shared" si="4"/>
        <v>45551</v>
      </c>
      <c r="L9" s="22">
        <f t="shared" si="4"/>
        <v>45552</v>
      </c>
      <c r="M9" s="22">
        <f t="shared" si="4"/>
        <v>45553</v>
      </c>
      <c r="N9" s="22">
        <f t="shared" si="4"/>
        <v>45554</v>
      </c>
      <c r="O9" s="22">
        <f t="shared" si="4"/>
        <v>45555</v>
      </c>
      <c r="P9" s="21">
        <f t="shared" si="4"/>
        <v>45556</v>
      </c>
      <c r="Q9" s="17"/>
      <c r="R9" s="21">
        <f>X8+1</f>
        <v>45578</v>
      </c>
      <c r="S9" s="31">
        <f t="shared" si="5"/>
        <v>45579</v>
      </c>
      <c r="T9" s="31">
        <f t="shared" si="5"/>
        <v>45580</v>
      </c>
      <c r="U9" s="27">
        <f t="shared" si="5"/>
        <v>45581</v>
      </c>
      <c r="V9" s="27">
        <f t="shared" si="5"/>
        <v>45582</v>
      </c>
      <c r="W9" s="27">
        <f>V9+1</f>
        <v>45583</v>
      </c>
      <c r="X9" s="21">
        <f>W9+1</f>
        <v>45584</v>
      </c>
      <c r="Z9" s="29"/>
      <c r="AA9" s="20" t="s">
        <v>6</v>
      </c>
      <c r="AB9" s="1"/>
    </row>
    <row r="10" spans="1:28" s="14" customFormat="1" ht="15" thickBot="1">
      <c r="A10" s="17"/>
      <c r="B10" s="21">
        <f>H9+1</f>
        <v>45522</v>
      </c>
      <c r="C10" s="30">
        <f t="shared" si="3"/>
        <v>45523</v>
      </c>
      <c r="D10" s="22">
        <f>C10+1</f>
        <v>45524</v>
      </c>
      <c r="E10" s="22">
        <f t="shared" si="3"/>
        <v>45525</v>
      </c>
      <c r="F10" s="22">
        <f t="shared" si="3"/>
        <v>45526</v>
      </c>
      <c r="G10" s="22">
        <f t="shared" si="3"/>
        <v>45527</v>
      </c>
      <c r="H10" s="21">
        <f t="shared" si="3"/>
        <v>45528</v>
      </c>
      <c r="I10" s="17"/>
      <c r="J10" s="21">
        <f>P9+1</f>
        <v>45557</v>
      </c>
      <c r="K10" s="22">
        <f t="shared" si="4"/>
        <v>45558</v>
      </c>
      <c r="L10" s="22">
        <f t="shared" si="4"/>
        <v>45559</v>
      </c>
      <c r="M10" s="22">
        <f t="shared" si="4"/>
        <v>45560</v>
      </c>
      <c r="N10" s="22">
        <f t="shared" si="4"/>
        <v>45561</v>
      </c>
      <c r="O10" s="22">
        <f t="shared" si="4"/>
        <v>45562</v>
      </c>
      <c r="P10" s="21">
        <f t="shared" si="4"/>
        <v>45563</v>
      </c>
      <c r="Q10" s="17"/>
      <c r="R10" s="21">
        <f>X9+1</f>
        <v>45585</v>
      </c>
      <c r="S10" s="27">
        <f t="shared" si="5"/>
        <v>45586</v>
      </c>
      <c r="T10" s="27">
        <f t="shared" si="5"/>
        <v>45587</v>
      </c>
      <c r="U10" s="27">
        <f t="shared" si="5"/>
        <v>45588</v>
      </c>
      <c r="V10" s="27">
        <f t="shared" si="5"/>
        <v>45589</v>
      </c>
      <c r="W10" s="27">
        <f>V10+1</f>
        <v>45590</v>
      </c>
      <c r="X10" s="21">
        <f>W10+1</f>
        <v>45591</v>
      </c>
      <c r="Z10" s="23"/>
      <c r="AA10" s="32"/>
      <c r="AB10" s="1"/>
    </row>
    <row r="11" spans="1:28" s="14" customFormat="1" ht="15" thickBot="1">
      <c r="A11" s="17"/>
      <c r="B11" s="21">
        <f>IF(H10&lt;EOMONTH(C5,0),H10+1,"")</f>
        <v>45529</v>
      </c>
      <c r="C11" s="22">
        <f>IF(B11&lt;EOMONTH(C5,0),B11+1,"")</f>
        <v>45530</v>
      </c>
      <c r="D11" s="22">
        <f>IF(C11&lt;EOMONTH(C5,0),C11+1,"")</f>
        <v>45531</v>
      </c>
      <c r="E11" s="22">
        <f>IF(D11&lt;EOMONTH(C5,0),D11+1,"")</f>
        <v>45532</v>
      </c>
      <c r="F11" s="22">
        <f>IF(E11&lt;EOMONTH(C5,0),E11+1,"")</f>
        <v>45533</v>
      </c>
      <c r="G11" s="22">
        <f>IF(F11&lt;EOMONTH(C5,0),F11+1,"")</f>
        <v>45534</v>
      </c>
      <c r="H11" s="21">
        <f>IF(G11&lt;EOMONTH(C5,0),G11+1,"")</f>
        <v>45535</v>
      </c>
      <c r="I11" s="17"/>
      <c r="J11" s="21">
        <f>IF(P10&lt;EOMONTH(K5,0),P10+1,"")</f>
        <v>45564</v>
      </c>
      <c r="K11" s="22">
        <f>IF(J11&lt;EOMONTH(K5,0),J11+1,"")</f>
        <v>45565</v>
      </c>
      <c r="L11" s="21" t="str">
        <f>IF(K11&lt;EOMONTH(K5,0),K11+1,"")</f>
        <v/>
      </c>
      <c r="M11" s="21" t="str">
        <f>IF(L11&lt;EOMONTH(K5,0),L11+1,"")</f>
        <v/>
      </c>
      <c r="N11" s="21" t="str">
        <f>IF(M11&lt;EOMONTH(K5,0),M11+1,"")</f>
        <v/>
      </c>
      <c r="O11" s="21" t="str">
        <f>IF(N11&lt;EOMONTH(K5,0),N11+1,"")</f>
        <v/>
      </c>
      <c r="P11" s="21" t="str">
        <f>IF(O11&lt;EOMONTH(K5,0),O11+1,"")</f>
        <v/>
      </c>
      <c r="Q11" s="17"/>
      <c r="R11" s="21">
        <f>IF(X10&lt;EOMONTH(S5,0),X10+1,"")</f>
        <v>45592</v>
      </c>
      <c r="S11" s="27">
        <f>IF(R11&lt;EOMONTH(S5,0),R11+1,"")</f>
        <v>45593</v>
      </c>
      <c r="T11" s="27">
        <f>IF(S11&lt;EOMONTH(S5,0),S11+1,"")</f>
        <v>45594</v>
      </c>
      <c r="U11" s="27">
        <f>IF(T11&lt;EOMONTH(S5,0),T11+1,"")</f>
        <v>45595</v>
      </c>
      <c r="V11" s="27">
        <f>IF(U11&lt;EOMONTH(S5,0),U11+1,"")</f>
        <v>45596</v>
      </c>
      <c r="W11" s="21" t="str">
        <f>IF(V11&lt;EOMONTH(S5,0),V11+1,"")</f>
        <v/>
      </c>
      <c r="X11" s="21" t="str">
        <f>IF(W11&lt;EOMONTH(S5,0),W11+1,"")</f>
        <v/>
      </c>
      <c r="Z11" s="15" t="s">
        <v>7</v>
      </c>
      <c r="AA11" s="23"/>
      <c r="AB11" s="1"/>
    </row>
    <row r="12" spans="1:28" s="14" customFormat="1" ht="15" thickBot="1">
      <c r="A12" s="17"/>
      <c r="B12" s="21" t="str">
        <f>IF(H11&lt;EOMONTH(C5,0),H11+1,"")</f>
        <v/>
      </c>
      <c r="C12" s="21" t="str">
        <f>IF(B12&lt;EOMONTH(C5,0),B12+1,"")</f>
        <v/>
      </c>
      <c r="D12" s="21"/>
      <c r="E12" s="21"/>
      <c r="F12" s="21"/>
      <c r="G12" s="21"/>
      <c r="H12" s="21"/>
      <c r="I12" s="17"/>
      <c r="J12" s="21" t="str">
        <f>IF(P11&lt;EOMONTH(K5,0),P11+1,"")</f>
        <v/>
      </c>
      <c r="K12" s="21" t="str">
        <f>IF(J12&lt;EOMONTH(K5,0),J12+1,"")</f>
        <v/>
      </c>
      <c r="L12" s="21"/>
      <c r="M12" s="21"/>
      <c r="N12" s="21"/>
      <c r="O12" s="21"/>
      <c r="P12" s="21"/>
      <c r="Q12" s="17"/>
      <c r="R12" s="21" t="str">
        <f>IF(X11&lt;EOMONTH(S5,0),X11+1,"")</f>
        <v/>
      </c>
      <c r="S12" s="21" t="str">
        <f>IF(R12&lt;EOMONTH(S5,0),R12+1,"")</f>
        <v/>
      </c>
      <c r="T12" s="21"/>
      <c r="U12" s="21"/>
      <c r="V12" s="21"/>
      <c r="W12" s="21"/>
      <c r="X12" s="21"/>
      <c r="Z12" s="33"/>
      <c r="AA12" s="20" t="s">
        <v>8</v>
      </c>
      <c r="AB12" s="1"/>
    </row>
    <row r="13" spans="1:28" s="14" customFormat="1" ht="15" thickBot="1">
      <c r="A13" s="17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16"/>
      <c r="R13" s="1"/>
      <c r="S13" s="36"/>
      <c r="T13" s="1"/>
      <c r="U13" s="1"/>
      <c r="V13" s="1"/>
      <c r="W13" s="1"/>
      <c r="X13" s="1"/>
      <c r="Y13" s="1"/>
      <c r="Z13" s="23"/>
      <c r="AA13" s="37"/>
      <c r="AB13" s="1"/>
    </row>
    <row r="14" spans="1:28" s="14" customFormat="1" ht="15" thickBot="1">
      <c r="A14" s="12"/>
      <c r="B14" s="13"/>
      <c r="C14" s="67">
        <f>EDATE($B$3,3)</f>
        <v>45597</v>
      </c>
      <c r="D14" s="67"/>
      <c r="E14" s="67"/>
      <c r="F14" s="67"/>
      <c r="G14" s="67"/>
      <c r="H14" s="68"/>
      <c r="I14" s="12"/>
      <c r="J14" s="13"/>
      <c r="K14" s="67">
        <f>EDATE($B$3,4)</f>
        <v>45627</v>
      </c>
      <c r="L14" s="67"/>
      <c r="M14" s="67"/>
      <c r="N14" s="67"/>
      <c r="O14" s="67"/>
      <c r="P14" s="68"/>
      <c r="Q14" s="12"/>
      <c r="R14" s="13"/>
      <c r="S14" s="67">
        <f>EDATE($B$3,5)</f>
        <v>45658</v>
      </c>
      <c r="T14" s="67"/>
      <c r="U14" s="67"/>
      <c r="V14" s="67"/>
      <c r="W14" s="67"/>
      <c r="X14" s="68"/>
      <c r="Y14" s="1"/>
      <c r="Z14" s="15" t="s">
        <v>9</v>
      </c>
      <c r="AA14" s="5"/>
      <c r="AB14" s="1"/>
    </row>
    <row r="15" spans="1:28" s="14" customFormat="1" ht="15" thickBot="1">
      <c r="A15" s="17"/>
      <c r="B15" s="18">
        <f>B17</f>
        <v>45599</v>
      </c>
      <c r="C15" s="18">
        <f t="shared" ref="C15:H15" si="6">C17</f>
        <v>45600</v>
      </c>
      <c r="D15" s="18">
        <f t="shared" si="6"/>
        <v>45601</v>
      </c>
      <c r="E15" s="18">
        <f t="shared" si="6"/>
        <v>45602</v>
      </c>
      <c r="F15" s="18">
        <f t="shared" si="6"/>
        <v>45603</v>
      </c>
      <c r="G15" s="18">
        <f t="shared" si="6"/>
        <v>45604</v>
      </c>
      <c r="H15" s="18">
        <f t="shared" si="6"/>
        <v>45605</v>
      </c>
      <c r="I15" s="17"/>
      <c r="J15" s="18">
        <f>J17</f>
        <v>45634</v>
      </c>
      <c r="K15" s="18">
        <f t="shared" ref="K15:P15" si="7">K17</f>
        <v>45635</v>
      </c>
      <c r="L15" s="18">
        <f t="shared" si="7"/>
        <v>45636</v>
      </c>
      <c r="M15" s="18">
        <f t="shared" si="7"/>
        <v>45637</v>
      </c>
      <c r="N15" s="18">
        <f t="shared" si="7"/>
        <v>45638</v>
      </c>
      <c r="O15" s="18">
        <f t="shared" si="7"/>
        <v>45639</v>
      </c>
      <c r="P15" s="18">
        <f t="shared" si="7"/>
        <v>45640</v>
      </c>
      <c r="Q15" s="17"/>
      <c r="R15" s="18">
        <f>R17</f>
        <v>45662</v>
      </c>
      <c r="S15" s="18">
        <f t="shared" ref="S15:X15" si="8">S17</f>
        <v>45663</v>
      </c>
      <c r="T15" s="18">
        <f t="shared" si="8"/>
        <v>45664</v>
      </c>
      <c r="U15" s="18">
        <f t="shared" si="8"/>
        <v>45665</v>
      </c>
      <c r="V15" s="18">
        <f t="shared" si="8"/>
        <v>45666</v>
      </c>
      <c r="W15" s="18">
        <f t="shared" si="8"/>
        <v>45667</v>
      </c>
      <c r="X15" s="18">
        <f t="shared" si="8"/>
        <v>45668</v>
      </c>
      <c r="Y15" s="1"/>
      <c r="Z15" s="48"/>
      <c r="AA15" s="20" t="s">
        <v>10</v>
      </c>
      <c r="AB15" s="1"/>
    </row>
    <row r="16" spans="1:28" s="14" customFormat="1" ht="15" thickBot="1">
      <c r="A16" s="17"/>
      <c r="B16" s="21" t="str">
        <f>IF(WEEKDAY(C14)=1,C14,"")</f>
        <v/>
      </c>
      <c r="C16" s="21" t="str">
        <f>IF(B16&lt;&gt;"",B16+1,IF(WEEKDAY(C14)=2,C14,""))</f>
        <v/>
      </c>
      <c r="D16" s="21" t="str">
        <f>IF(C16&lt;&gt;"",C16+1,IF(WEEKDAY(C14)=3,C14,""))</f>
        <v/>
      </c>
      <c r="E16" s="21" t="str">
        <f>IF(D16&lt;&gt;"",D16+1,IF(WEEKDAY(C14)=4,C14,""))</f>
        <v/>
      </c>
      <c r="F16" s="21" t="str">
        <f>IF(E16&lt;&gt;"",E16+1,IF(WEEKDAY(C14)=5,C14,""))</f>
        <v/>
      </c>
      <c r="G16" s="27">
        <f>IF(F16&lt;&gt;"",F16+1,IF(WEEKDAY(C14)=6,C14,""))</f>
        <v>45597</v>
      </c>
      <c r="H16" s="21">
        <f>IF(G16&lt;&gt;"",G16+1,IF(WEEKDAY(C14)=7,C14,""))</f>
        <v>45598</v>
      </c>
      <c r="I16" s="17"/>
      <c r="J16" s="21">
        <f>IF(WEEKDAY(K14)=1,K14,"")</f>
        <v>45627</v>
      </c>
      <c r="K16" s="27">
        <f>IF(J16&lt;&gt;"",J16+1,IF(WEEKDAY(K14)=2,K14,""))</f>
        <v>45628</v>
      </c>
      <c r="L16" s="27">
        <f>IF(K16&lt;&gt;"",K16+1,IF(WEEKDAY(K14)=3,K14,""))</f>
        <v>45629</v>
      </c>
      <c r="M16" s="27">
        <f>IF(L16&lt;&gt;"",L16+1,IF(WEEKDAY(K14)=4,K14,""))</f>
        <v>45630</v>
      </c>
      <c r="N16" s="27">
        <f>IF(M16&lt;&gt;"",M16+1,IF(WEEKDAY(K14)=5,K14,""))</f>
        <v>45631</v>
      </c>
      <c r="O16" s="38">
        <f>IF(N16&lt;&gt;"",N16+1,IF(WEEKDAY(K14)=6,K14,""))</f>
        <v>45632</v>
      </c>
      <c r="P16" s="21">
        <f>IF(O16&lt;&gt;"",O16+1,IF(WEEKDAY(K14)=7,K14,""))</f>
        <v>45633</v>
      </c>
      <c r="Q16" s="17"/>
      <c r="R16" s="21" t="str">
        <f>IF(WEEKDAY(S14)=1,S14,"")</f>
        <v/>
      </c>
      <c r="S16" s="21" t="str">
        <f>IF(R16&lt;&gt;"",R16+1,IF(WEEKDAY(S14)=2,S14,""))</f>
        <v/>
      </c>
      <c r="T16" s="21" t="str">
        <f>IF(S16&lt;&gt;"",S16+1,IF(WEEKDAY(S14)=3,S14,""))</f>
        <v/>
      </c>
      <c r="U16" s="26">
        <f>IF(T16&lt;&gt;"",T16+1,IF(WEEKDAY(S14)=4,S14,""))</f>
        <v>45658</v>
      </c>
      <c r="V16" s="25">
        <f>IF(U16&lt;&gt;"",U16+1,IF(WEEKDAY(S14)=5,S14,""))</f>
        <v>45659</v>
      </c>
      <c r="W16" s="25">
        <f>IF(V16&lt;&gt;"",V16+1,IF(WEEKDAY(S14)=6,S14,""))</f>
        <v>45660</v>
      </c>
      <c r="X16" s="25">
        <f>IF(W16&lt;&gt;"",W16+1,IF(WEEKDAY(S14)=7,S14,""))</f>
        <v>45661</v>
      </c>
      <c r="Y16" s="1"/>
      <c r="Z16" s="5"/>
      <c r="AA16" s="49"/>
      <c r="AB16" s="1"/>
    </row>
    <row r="17" spans="1:28" s="14" customFormat="1" ht="15" thickBot="1">
      <c r="A17" s="17"/>
      <c r="B17" s="21">
        <f>H16+1</f>
        <v>45599</v>
      </c>
      <c r="C17" s="27">
        <f t="shared" ref="C17:H19" si="9">B17+1</f>
        <v>45600</v>
      </c>
      <c r="D17" s="27">
        <f t="shared" si="9"/>
        <v>45601</v>
      </c>
      <c r="E17" s="27">
        <f t="shared" si="9"/>
        <v>45602</v>
      </c>
      <c r="F17" s="27">
        <f t="shared" si="9"/>
        <v>45603</v>
      </c>
      <c r="G17" s="27">
        <f t="shared" si="9"/>
        <v>45604</v>
      </c>
      <c r="H17" s="21">
        <f t="shared" si="9"/>
        <v>45605</v>
      </c>
      <c r="I17" s="17"/>
      <c r="J17" s="21">
        <f>P16+1</f>
        <v>45634</v>
      </c>
      <c r="K17" s="28">
        <f t="shared" ref="K17:P19" si="10">J17+1</f>
        <v>45635</v>
      </c>
      <c r="L17" s="28">
        <f t="shared" si="10"/>
        <v>45636</v>
      </c>
      <c r="M17" s="28">
        <f t="shared" si="10"/>
        <v>45637</v>
      </c>
      <c r="N17" s="28">
        <f t="shared" si="10"/>
        <v>45638</v>
      </c>
      <c r="O17" s="21">
        <f t="shared" si="10"/>
        <v>45639</v>
      </c>
      <c r="P17" s="39">
        <f t="shared" si="10"/>
        <v>45640</v>
      </c>
      <c r="Q17" s="17"/>
      <c r="R17" s="25">
        <f>X16+1</f>
        <v>45662</v>
      </c>
      <c r="S17" s="25">
        <f t="shared" ref="S17:X19" si="11">R17+1</f>
        <v>45663</v>
      </c>
      <c r="T17" s="25">
        <f t="shared" si="11"/>
        <v>45664</v>
      </c>
      <c r="U17" s="25">
        <f t="shared" si="11"/>
        <v>45665</v>
      </c>
      <c r="V17" s="25">
        <f t="shared" si="11"/>
        <v>45666</v>
      </c>
      <c r="W17" s="25">
        <f t="shared" si="11"/>
        <v>45667</v>
      </c>
      <c r="X17" s="28">
        <f t="shared" si="11"/>
        <v>45668</v>
      </c>
      <c r="Z17" s="20" t="s">
        <v>11</v>
      </c>
      <c r="AA17" s="5"/>
    </row>
    <row r="18" spans="1:28" s="14" customFormat="1" ht="15" thickBot="1">
      <c r="A18" s="17"/>
      <c r="B18" s="21">
        <f>H17+1</f>
        <v>45606</v>
      </c>
      <c r="C18" s="27">
        <f t="shared" si="9"/>
        <v>45607</v>
      </c>
      <c r="D18" s="27">
        <f t="shared" si="9"/>
        <v>45608</v>
      </c>
      <c r="E18" s="27">
        <f t="shared" si="9"/>
        <v>45609</v>
      </c>
      <c r="F18" s="27">
        <f t="shared" si="9"/>
        <v>45610</v>
      </c>
      <c r="G18" s="27">
        <f t="shared" si="9"/>
        <v>45611</v>
      </c>
      <c r="H18" s="21">
        <f t="shared" si="9"/>
        <v>45612</v>
      </c>
      <c r="I18" s="17"/>
      <c r="J18" s="21">
        <f>P17+1</f>
        <v>45641</v>
      </c>
      <c r="K18" s="21">
        <f t="shared" si="10"/>
        <v>45642</v>
      </c>
      <c r="L18" s="21">
        <f t="shared" si="10"/>
        <v>45643</v>
      </c>
      <c r="M18" s="21">
        <f t="shared" si="10"/>
        <v>45644</v>
      </c>
      <c r="N18" s="21">
        <f t="shared" si="10"/>
        <v>45645</v>
      </c>
      <c r="O18" s="21">
        <f t="shared" si="10"/>
        <v>45646</v>
      </c>
      <c r="P18" s="21">
        <f t="shared" si="10"/>
        <v>45647</v>
      </c>
      <c r="Q18" s="17"/>
      <c r="R18" s="21">
        <f>X17+1</f>
        <v>45669</v>
      </c>
      <c r="S18" s="30">
        <f t="shared" si="11"/>
        <v>45670</v>
      </c>
      <c r="T18" s="22">
        <f t="shared" si="11"/>
        <v>45671</v>
      </c>
      <c r="U18" s="22">
        <f t="shared" si="11"/>
        <v>45672</v>
      </c>
      <c r="V18" s="22">
        <f t="shared" si="11"/>
        <v>45673</v>
      </c>
      <c r="W18" s="22">
        <f t="shared" si="11"/>
        <v>45674</v>
      </c>
      <c r="X18" s="21">
        <f t="shared" si="11"/>
        <v>45675</v>
      </c>
      <c r="Z18" s="40"/>
      <c r="AA18" s="20" t="s">
        <v>12</v>
      </c>
    </row>
    <row r="19" spans="1:28" s="16" customFormat="1" ht="15" thickBot="1">
      <c r="A19" s="17"/>
      <c r="B19" s="21">
        <f>H18+1</f>
        <v>45613</v>
      </c>
      <c r="C19" s="27">
        <f t="shared" si="9"/>
        <v>45614</v>
      </c>
      <c r="D19" s="27">
        <f t="shared" si="9"/>
        <v>45615</v>
      </c>
      <c r="E19" s="27">
        <f t="shared" si="9"/>
        <v>45616</v>
      </c>
      <c r="F19" s="27">
        <f t="shared" si="9"/>
        <v>45617</v>
      </c>
      <c r="G19" s="27">
        <f t="shared" si="9"/>
        <v>45618</v>
      </c>
      <c r="H19" s="21">
        <f t="shared" si="9"/>
        <v>45619</v>
      </c>
      <c r="I19" s="17"/>
      <c r="J19" s="21">
        <f>P18+1</f>
        <v>45648</v>
      </c>
      <c r="K19" s="21">
        <f t="shared" si="10"/>
        <v>45649</v>
      </c>
      <c r="L19" s="26">
        <f t="shared" si="10"/>
        <v>45650</v>
      </c>
      <c r="M19" s="26">
        <f t="shared" si="10"/>
        <v>45651</v>
      </c>
      <c r="N19" s="21">
        <f t="shared" si="10"/>
        <v>45652</v>
      </c>
      <c r="O19" s="21">
        <f t="shared" si="10"/>
        <v>45653</v>
      </c>
      <c r="P19" s="21">
        <f t="shared" si="10"/>
        <v>45654</v>
      </c>
      <c r="Q19" s="17"/>
      <c r="R19" s="21">
        <f>X18+1</f>
        <v>45676</v>
      </c>
      <c r="S19" s="26">
        <f t="shared" si="11"/>
        <v>45677</v>
      </c>
      <c r="T19" s="22">
        <f t="shared" si="11"/>
        <v>45678</v>
      </c>
      <c r="U19" s="22">
        <f t="shared" si="11"/>
        <v>45679</v>
      </c>
      <c r="V19" s="22">
        <f t="shared" si="11"/>
        <v>45680</v>
      </c>
      <c r="W19" s="22">
        <f t="shared" si="11"/>
        <v>45681</v>
      </c>
      <c r="X19" s="21">
        <f t="shared" si="11"/>
        <v>45682</v>
      </c>
      <c r="Y19" s="4"/>
      <c r="Z19" s="5"/>
      <c r="AA19" s="47"/>
    </row>
    <row r="20" spans="1:28" s="16" customFormat="1">
      <c r="A20" s="17"/>
      <c r="B20" s="21">
        <f>IF(H19&lt;EOMONTH(C14,0),H19+1,"")</f>
        <v>45620</v>
      </c>
      <c r="C20" s="27">
        <f>IF(B20&lt;EOMONTH(C14,0),B20+1,"")</f>
        <v>45621</v>
      </c>
      <c r="D20" s="27">
        <f>IF(C20&lt;EOMONTH(C14,0),C20+1,"")</f>
        <v>45622</v>
      </c>
      <c r="E20" s="31">
        <f>IF(D20&lt;EOMONTH(C14,0),D20+1,"")</f>
        <v>45623</v>
      </c>
      <c r="F20" s="26">
        <f>IF(E20&lt;EOMONTH(C14,0),E20+1,"")</f>
        <v>45624</v>
      </c>
      <c r="G20" s="26">
        <f>IF(F20&lt;EOMONTH(C14,0),F20+1,"")</f>
        <v>45625</v>
      </c>
      <c r="H20" s="21">
        <f>IF(G20&lt;EOMONTH(C14,0),G20+1,"")</f>
        <v>45626</v>
      </c>
      <c r="I20" s="17"/>
      <c r="J20" s="21">
        <f>IF(P19&lt;EOMONTH(K14,0),P19+1,"")</f>
        <v>45655</v>
      </c>
      <c r="K20" s="21">
        <f>IF(J20&lt;EOMONTH(K14,0),J20+1,"")</f>
        <v>45656</v>
      </c>
      <c r="L20" s="26">
        <f>IF(K20&lt;EOMONTH(K14,0),K20+1,"")</f>
        <v>45657</v>
      </c>
      <c r="M20" s="21" t="str">
        <f>IF(L20&lt;EOMONTH(K14,0),L20+1,"")</f>
        <v/>
      </c>
      <c r="N20" s="21" t="str">
        <f>IF(M20&lt;EOMONTH(K14,0),M20+1,"")</f>
        <v/>
      </c>
      <c r="O20" s="21" t="str">
        <f>IF(N20&lt;EOMONTH(K14,0),N20+1,"")</f>
        <v/>
      </c>
      <c r="P20" s="21" t="str">
        <f>IF(O20&lt;EOMONTH(K14,0),O20+1,"")</f>
        <v/>
      </c>
      <c r="Q20" s="17"/>
      <c r="R20" s="21">
        <f>IF(X19&lt;EOMONTH(S14,0),X19+1,"")</f>
        <v>45683</v>
      </c>
      <c r="S20" s="22">
        <f>IF(R20&lt;EOMONTH(S14,0),R20+1,"")</f>
        <v>45684</v>
      </c>
      <c r="T20" s="22">
        <f>IF(S20&lt;EOMONTH(S14,0),S20+1,"")</f>
        <v>45685</v>
      </c>
      <c r="U20" s="22">
        <f>IF(T20&lt;EOMONTH(S14,0),T20+1,"")</f>
        <v>45686</v>
      </c>
      <c r="V20" s="22">
        <f>IF(U20&lt;EOMONTH(S14,0),U20+1,"")</f>
        <v>45687</v>
      </c>
      <c r="W20" s="22">
        <f>IF(V20&lt;EOMONTH(S14,0),V20+1,"")</f>
        <v>45688</v>
      </c>
      <c r="X20" s="21" t="str">
        <f>IF(W20&lt;EOMONTH(S14,0),W20+1,"")</f>
        <v/>
      </c>
      <c r="Y20" s="2"/>
      <c r="Z20" s="45" t="s">
        <v>29</v>
      </c>
      <c r="AA20" s="5"/>
      <c r="AB20" s="2"/>
    </row>
    <row r="21" spans="1:28" s="16" customFormat="1" ht="15" thickBot="1">
      <c r="A21" s="17"/>
      <c r="B21" s="21" t="str">
        <f>IF(H20&lt;EOMONTH(C14,0),H20+1,"")</f>
        <v/>
      </c>
      <c r="C21" s="21" t="str">
        <f>IF(B21&lt;EOMONTH(C14,0),B21+1,"")</f>
        <v/>
      </c>
      <c r="D21" s="21"/>
      <c r="E21" s="21"/>
      <c r="F21" s="21"/>
      <c r="G21" s="21"/>
      <c r="H21" s="21"/>
      <c r="I21" s="17"/>
      <c r="J21" s="21" t="str">
        <f>IF(P20&lt;EOMONTH(K14,0),P20+1,"")</f>
        <v/>
      </c>
      <c r="K21" s="21" t="str">
        <f>IF(J21&lt;EOMONTH(K14,0),J21+1,"")</f>
        <v/>
      </c>
      <c r="L21" s="21"/>
      <c r="M21" s="21"/>
      <c r="N21" s="21"/>
      <c r="O21" s="21"/>
      <c r="P21" s="21"/>
      <c r="Q21" s="17"/>
      <c r="R21" s="21" t="str">
        <f>IF(X20&lt;EOMONTH(S14,0),X20+1,"")</f>
        <v/>
      </c>
      <c r="S21" s="21" t="str">
        <f>IF(R21&lt;EOMONTH(S14,0),R21+1,"")</f>
        <v/>
      </c>
      <c r="T21" s="21"/>
      <c r="U21" s="21"/>
      <c r="V21" s="21"/>
      <c r="W21" s="21"/>
      <c r="X21" s="21"/>
      <c r="Y21" s="1"/>
      <c r="Z21" s="46"/>
      <c r="AA21" s="1"/>
      <c r="AB21" s="1"/>
    </row>
    <row r="22" spans="1:28" s="16" customFormat="1" ht="15" thickBot="1">
      <c r="A22" s="3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1"/>
      <c r="S22" s="36"/>
      <c r="T22" s="1"/>
      <c r="U22" s="1"/>
      <c r="V22" s="1"/>
      <c r="W22" s="1"/>
      <c r="X22" s="1"/>
      <c r="Y22" s="1"/>
      <c r="Z22" s="1"/>
      <c r="AA22" s="1"/>
      <c r="AB22" s="1"/>
    </row>
    <row r="23" spans="1:28" s="16" customFormat="1" ht="15" thickBot="1">
      <c r="A23" s="12"/>
      <c r="B23" s="13"/>
      <c r="C23" s="67">
        <f>EDATE($B$3,6)</f>
        <v>45689</v>
      </c>
      <c r="D23" s="67"/>
      <c r="E23" s="67"/>
      <c r="F23" s="67"/>
      <c r="G23" s="67"/>
      <c r="H23" s="68"/>
      <c r="I23" s="12"/>
      <c r="J23" s="13"/>
      <c r="K23" s="67">
        <f>EDATE($B$3,7)</f>
        <v>45717</v>
      </c>
      <c r="L23" s="67"/>
      <c r="M23" s="67"/>
      <c r="N23" s="67"/>
      <c r="O23" s="67"/>
      <c r="P23" s="68"/>
      <c r="Q23" s="12"/>
      <c r="R23" s="13"/>
      <c r="S23" s="67">
        <f>EDATE($B$3,8)</f>
        <v>45748</v>
      </c>
      <c r="T23" s="67"/>
      <c r="U23" s="67"/>
      <c r="V23" s="67"/>
      <c r="W23" s="67"/>
      <c r="X23" s="68"/>
      <c r="Y23" s="1"/>
      <c r="Z23" s="1"/>
      <c r="AA23" s="1"/>
      <c r="AB23" s="1"/>
    </row>
    <row r="24" spans="1:28" s="16" customFormat="1">
      <c r="A24" s="17"/>
      <c r="B24" s="18">
        <f>B26</f>
        <v>45690</v>
      </c>
      <c r="C24" s="18">
        <f t="shared" ref="C24:H24" si="12">C26</f>
        <v>45691</v>
      </c>
      <c r="D24" s="18">
        <f t="shared" si="12"/>
        <v>45692</v>
      </c>
      <c r="E24" s="18">
        <f t="shared" si="12"/>
        <v>45693</v>
      </c>
      <c r="F24" s="18">
        <f t="shared" si="12"/>
        <v>45694</v>
      </c>
      <c r="G24" s="18">
        <f t="shared" si="12"/>
        <v>45695</v>
      </c>
      <c r="H24" s="18">
        <f t="shared" si="12"/>
        <v>45696</v>
      </c>
      <c r="I24" s="17"/>
      <c r="J24" s="18">
        <f>J26</f>
        <v>45718</v>
      </c>
      <c r="K24" s="18">
        <f t="shared" ref="K24:P24" si="13">K26</f>
        <v>45719</v>
      </c>
      <c r="L24" s="18">
        <f t="shared" si="13"/>
        <v>45720</v>
      </c>
      <c r="M24" s="18">
        <f t="shared" si="13"/>
        <v>45721</v>
      </c>
      <c r="N24" s="18">
        <f t="shared" si="13"/>
        <v>45722</v>
      </c>
      <c r="O24" s="18">
        <f t="shared" si="13"/>
        <v>45723</v>
      </c>
      <c r="P24" s="18">
        <f t="shared" si="13"/>
        <v>45724</v>
      </c>
      <c r="Q24" s="17"/>
      <c r="R24" s="18">
        <f>R26</f>
        <v>45753</v>
      </c>
      <c r="S24" s="18">
        <f t="shared" ref="S24:X24" si="14">S26</f>
        <v>45754</v>
      </c>
      <c r="T24" s="18">
        <f t="shared" si="14"/>
        <v>45755</v>
      </c>
      <c r="U24" s="18">
        <f t="shared" si="14"/>
        <v>45756</v>
      </c>
      <c r="V24" s="18">
        <f t="shared" si="14"/>
        <v>45757</v>
      </c>
      <c r="W24" s="18">
        <f t="shared" si="14"/>
        <v>45758</v>
      </c>
      <c r="X24" s="18">
        <f t="shared" si="14"/>
        <v>45759</v>
      </c>
      <c r="Y24" s="1"/>
      <c r="Z24" s="1"/>
      <c r="AA24" s="1"/>
      <c r="AB24" s="1"/>
    </row>
    <row r="25" spans="1:28" s="16" customFormat="1">
      <c r="A25" s="17"/>
      <c r="B25" s="21" t="str">
        <f>IF(WEEKDAY(C23)=1,C23,"")</f>
        <v/>
      </c>
      <c r="C25" s="21" t="str">
        <f>IF(B25&lt;&gt;"",B25+1,IF(WEEKDAY(C23)=2,C23,""))</f>
        <v/>
      </c>
      <c r="D25" s="21" t="str">
        <f>IF(C25&lt;&gt;"",C25+1,IF(WEEKDAY(C23)=3,C23,""))</f>
        <v/>
      </c>
      <c r="E25" s="21" t="str">
        <f>IF(D25&lt;&gt;"",D25+1,IF(WEEKDAY(C23)=4,C23,""))</f>
        <v/>
      </c>
      <c r="F25" s="21" t="str">
        <f>IF(E25&lt;&gt;"",E25+1,IF(WEEKDAY(C23)=5,C23,""))</f>
        <v/>
      </c>
      <c r="G25" s="21" t="str">
        <f>IF(F25&lt;&gt;"",F25+1,IF(WEEKDAY(C23)=6,C23,""))</f>
        <v/>
      </c>
      <c r="H25" s="21">
        <f>IF(G25&lt;&gt;"",G25+1,IF(WEEKDAY(C23)=7,C23,""))</f>
        <v>45689</v>
      </c>
      <c r="I25" s="17"/>
      <c r="J25" s="21" t="str">
        <f>IF(WEEKDAY(K23)=1,K23,"")</f>
        <v/>
      </c>
      <c r="K25" s="21" t="str">
        <f>IF(J25&lt;&gt;"",J25+1,IF(WEEKDAY(K23)=2,K23,""))</f>
        <v/>
      </c>
      <c r="L25" s="21" t="str">
        <f>IF(K25&lt;&gt;"",K25+1,IF(WEEKDAY(K23)=3,K23,""))</f>
        <v/>
      </c>
      <c r="M25" s="21" t="str">
        <f>IF(L25&lt;&gt;"",L25+1,IF(WEEKDAY(K23)=4,K23,""))</f>
        <v/>
      </c>
      <c r="N25" s="21" t="str">
        <f>IF(M25&lt;&gt;"",M25+1,IF(WEEKDAY(K23)=5,K23,""))</f>
        <v/>
      </c>
      <c r="O25" s="21" t="str">
        <f>IF(N25&lt;&gt;"",N25+1,IF(WEEKDAY(K23)=6,K23,""))</f>
        <v/>
      </c>
      <c r="P25" s="21">
        <f>IF(O25&lt;&gt;"",O25+1,IF(WEEKDAY(K23)=7,K23,""))</f>
        <v>45717</v>
      </c>
      <c r="Q25" s="17"/>
      <c r="R25" s="21" t="str">
        <f>IF(WEEKDAY(S23)=1,S23,"")</f>
        <v/>
      </c>
      <c r="S25" s="21" t="str">
        <f>IF(R25&lt;&gt;"",R25+1,IF(WEEKDAY(S23)=2,S23,""))</f>
        <v/>
      </c>
      <c r="T25" s="27">
        <f>IF(S25&lt;&gt;"",S25+1,IF(WEEKDAY(S23)=3,S23,""))</f>
        <v>45748</v>
      </c>
      <c r="U25" s="27">
        <f>IF(T25&lt;&gt;"",T25+1,IF(WEEKDAY(S23)=4,S23,""))</f>
        <v>45749</v>
      </c>
      <c r="V25" s="27">
        <f>IF(U25&lt;&gt;"",U25+1,IF(WEEKDAY(S23)=5,S23,""))</f>
        <v>45750</v>
      </c>
      <c r="W25" s="27">
        <f>IF(V25&lt;&gt;"",V25+1,IF(WEEKDAY(S23)=6,S23,""))</f>
        <v>45751</v>
      </c>
      <c r="X25" s="21">
        <f>IF(W25&lt;&gt;"",W25+1,IF(WEEKDAY(S23)=7,S23,""))</f>
        <v>45752</v>
      </c>
      <c r="Y25" s="1"/>
      <c r="Z25" s="1"/>
      <c r="AA25" s="1"/>
      <c r="AB25" s="1"/>
    </row>
    <row r="26" spans="1:28" s="16" customFormat="1">
      <c r="A26" s="17"/>
      <c r="B26" s="21">
        <f>H25+1</f>
        <v>45690</v>
      </c>
      <c r="C26" s="22">
        <f t="shared" ref="C26:H28" si="15">B26+1</f>
        <v>45691</v>
      </c>
      <c r="D26" s="22">
        <f t="shared" si="15"/>
        <v>45692</v>
      </c>
      <c r="E26" s="22">
        <f t="shared" si="15"/>
        <v>45693</v>
      </c>
      <c r="F26" s="22">
        <f t="shared" si="15"/>
        <v>45694</v>
      </c>
      <c r="G26" s="22">
        <f t="shared" si="15"/>
        <v>45695</v>
      </c>
      <c r="H26" s="21">
        <f t="shared" si="15"/>
        <v>45696</v>
      </c>
      <c r="I26" s="17"/>
      <c r="J26" s="21">
        <f>P25+1</f>
        <v>45718</v>
      </c>
      <c r="K26" s="22">
        <f t="shared" ref="K26:P28" si="16">J26+1</f>
        <v>45719</v>
      </c>
      <c r="L26" s="22">
        <f t="shared" si="16"/>
        <v>45720</v>
      </c>
      <c r="M26" s="27">
        <f t="shared" si="16"/>
        <v>45721</v>
      </c>
      <c r="N26" s="27">
        <f t="shared" si="16"/>
        <v>45722</v>
      </c>
      <c r="O26" s="27">
        <f t="shared" si="16"/>
        <v>45723</v>
      </c>
      <c r="P26" s="21">
        <f t="shared" si="16"/>
        <v>45724</v>
      </c>
      <c r="Q26" s="17"/>
      <c r="R26" s="21">
        <f>X25+1</f>
        <v>45753</v>
      </c>
      <c r="S26" s="27">
        <f t="shared" ref="S26:X28" si="17">R26+1</f>
        <v>45754</v>
      </c>
      <c r="T26" s="27">
        <f t="shared" si="17"/>
        <v>45755</v>
      </c>
      <c r="U26" s="27">
        <f t="shared" si="17"/>
        <v>45756</v>
      </c>
      <c r="V26" s="27">
        <f t="shared" si="17"/>
        <v>45757</v>
      </c>
      <c r="W26" s="27">
        <f t="shared" si="17"/>
        <v>45758</v>
      </c>
      <c r="X26" s="21">
        <f t="shared" si="17"/>
        <v>45759</v>
      </c>
      <c r="Y26" s="1"/>
      <c r="Z26" s="1"/>
      <c r="AA26" s="1"/>
      <c r="AB26" s="1"/>
    </row>
    <row r="27" spans="1:28" s="16" customFormat="1">
      <c r="A27" s="17"/>
      <c r="B27" s="21">
        <f>H26+1</f>
        <v>45697</v>
      </c>
      <c r="C27" s="22">
        <f t="shared" si="15"/>
        <v>45698</v>
      </c>
      <c r="D27" s="22">
        <f t="shared" si="15"/>
        <v>45699</v>
      </c>
      <c r="E27" s="22">
        <f t="shared" si="15"/>
        <v>45700</v>
      </c>
      <c r="F27" s="22">
        <f t="shared" si="15"/>
        <v>45701</v>
      </c>
      <c r="G27" s="22">
        <f t="shared" si="15"/>
        <v>45702</v>
      </c>
      <c r="H27" s="21">
        <f t="shared" si="15"/>
        <v>45703</v>
      </c>
      <c r="I27" s="17"/>
      <c r="J27" s="21">
        <f>P26+1</f>
        <v>45725</v>
      </c>
      <c r="K27" s="27">
        <f t="shared" si="16"/>
        <v>45726</v>
      </c>
      <c r="L27" s="27">
        <f t="shared" si="16"/>
        <v>45727</v>
      </c>
      <c r="M27" s="27">
        <f t="shared" si="16"/>
        <v>45728</v>
      </c>
      <c r="N27" s="27">
        <f t="shared" si="16"/>
        <v>45729</v>
      </c>
      <c r="O27" s="27">
        <f t="shared" si="16"/>
        <v>45730</v>
      </c>
      <c r="P27" s="21">
        <f t="shared" si="16"/>
        <v>45731</v>
      </c>
      <c r="Q27" s="17"/>
      <c r="R27" s="21">
        <f>X26+1</f>
        <v>45760</v>
      </c>
      <c r="S27" s="27">
        <f t="shared" si="17"/>
        <v>45761</v>
      </c>
      <c r="T27" s="27">
        <f t="shared" si="17"/>
        <v>45762</v>
      </c>
      <c r="U27" s="27">
        <f t="shared" si="17"/>
        <v>45763</v>
      </c>
      <c r="V27" s="27">
        <f t="shared" si="17"/>
        <v>45764</v>
      </c>
      <c r="W27" s="27">
        <f t="shared" si="17"/>
        <v>45765</v>
      </c>
      <c r="X27" s="21">
        <f t="shared" si="17"/>
        <v>45766</v>
      </c>
    </row>
    <row r="28" spans="1:28" s="16" customFormat="1">
      <c r="A28" s="17"/>
      <c r="B28" s="21">
        <f>H27+1</f>
        <v>45704</v>
      </c>
      <c r="C28" s="22">
        <f t="shared" si="15"/>
        <v>45705</v>
      </c>
      <c r="D28" s="22">
        <f t="shared" si="15"/>
        <v>45706</v>
      </c>
      <c r="E28" s="22">
        <f t="shared" si="15"/>
        <v>45707</v>
      </c>
      <c r="F28" s="22">
        <f t="shared" si="15"/>
        <v>45708</v>
      </c>
      <c r="G28" s="22">
        <f t="shared" si="15"/>
        <v>45709</v>
      </c>
      <c r="H28" s="21">
        <f t="shared" si="15"/>
        <v>45710</v>
      </c>
      <c r="I28" s="17"/>
      <c r="J28" s="21">
        <f>P27+1</f>
        <v>45732</v>
      </c>
      <c r="K28" s="27">
        <f t="shared" si="16"/>
        <v>45733</v>
      </c>
      <c r="L28" s="27">
        <f t="shared" si="16"/>
        <v>45734</v>
      </c>
      <c r="M28" s="27">
        <f t="shared" si="16"/>
        <v>45735</v>
      </c>
      <c r="N28" s="27">
        <f t="shared" si="16"/>
        <v>45736</v>
      </c>
      <c r="O28" s="27">
        <f t="shared" si="16"/>
        <v>45737</v>
      </c>
      <c r="P28" s="21">
        <f t="shared" si="16"/>
        <v>45738</v>
      </c>
      <c r="Q28" s="17"/>
      <c r="R28" s="21">
        <f>X27+1</f>
        <v>45767</v>
      </c>
      <c r="S28" s="27">
        <f t="shared" si="17"/>
        <v>45768</v>
      </c>
      <c r="T28" s="27">
        <f t="shared" si="17"/>
        <v>45769</v>
      </c>
      <c r="U28" s="27">
        <f t="shared" si="17"/>
        <v>45770</v>
      </c>
      <c r="V28" s="27">
        <f t="shared" si="17"/>
        <v>45771</v>
      </c>
      <c r="W28" s="27">
        <f t="shared" si="17"/>
        <v>45772</v>
      </c>
      <c r="X28" s="21">
        <f t="shared" si="17"/>
        <v>45773</v>
      </c>
      <c r="Y28" s="4"/>
      <c r="Z28" s="4"/>
      <c r="AA28" s="3"/>
    </row>
    <row r="29" spans="1:28" s="16" customFormat="1">
      <c r="A29" s="17"/>
      <c r="B29" s="21">
        <f>IF(H28&lt;EOMONTH(C23,0),H28+1,"")</f>
        <v>45711</v>
      </c>
      <c r="C29" s="22">
        <f>IF(B29&lt;EOMONTH(C23,0),B29+1,"")</f>
        <v>45712</v>
      </c>
      <c r="D29" s="22">
        <f>IF(C29&lt;EOMONTH(C23,0),C29+1,"")</f>
        <v>45713</v>
      </c>
      <c r="E29" s="22">
        <f>IF(D29&lt;EOMONTH(C23,0),D29+1,"")</f>
        <v>45714</v>
      </c>
      <c r="F29" s="22">
        <f>IF(E29&lt;EOMONTH(C23,0),E29+1,"")</f>
        <v>45715</v>
      </c>
      <c r="G29" s="22">
        <f>IF(F29&lt;EOMONTH(C23,0),F29+1,"")</f>
        <v>45716</v>
      </c>
      <c r="H29" s="21" t="str">
        <f>IF(G29&lt;EOMONTH(C23,0),G29+1,"")</f>
        <v/>
      </c>
      <c r="I29" s="17"/>
      <c r="J29" s="21">
        <f>IF(P28&lt;EOMONTH(K23,0),P28+1,"")</f>
        <v>45739</v>
      </c>
      <c r="K29" s="31">
        <f>IF(J29&lt;EOMONTH(K23,0),J29+1,"")</f>
        <v>45740</v>
      </c>
      <c r="L29" s="31">
        <f>IF(K29&lt;EOMONTH(K23,0),K29+1,"")</f>
        <v>45741</v>
      </c>
      <c r="M29" s="31">
        <f>IF(L29&lt;EOMONTH(K23,0),L29+1,"")</f>
        <v>45742</v>
      </c>
      <c r="N29" s="31">
        <f>IF(M29&lt;EOMONTH(K23,0),M29+1,"")</f>
        <v>45743</v>
      </c>
      <c r="O29" s="31">
        <f>IF(N29&lt;EOMONTH(K23,0),N29+1,"")</f>
        <v>45744</v>
      </c>
      <c r="P29" s="21">
        <f>IF(O29&lt;EOMONTH(K23,0),O29+1,"")</f>
        <v>45745</v>
      </c>
      <c r="Q29" s="17"/>
      <c r="R29" s="21">
        <f>IF(X28&lt;EOMONTH(S23,0),X28+1,"")</f>
        <v>45774</v>
      </c>
      <c r="S29" s="27">
        <f>IF(R29&lt;EOMONTH(S23,0),R29+1,"")</f>
        <v>45775</v>
      </c>
      <c r="T29" s="27">
        <f>IF(S29&lt;EOMONTH(S23,0),S29+1,"")</f>
        <v>45776</v>
      </c>
      <c r="U29" s="27">
        <f>IF(T29&lt;EOMONTH(S23,0),T29+1,"")</f>
        <v>45777</v>
      </c>
      <c r="V29" s="21" t="str">
        <f>IF(U29&lt;EOMONTH(S23,0),U29+1,"")</f>
        <v/>
      </c>
      <c r="W29" s="21" t="str">
        <f>IF(V29&lt;EOMONTH(S23,0),V29+1,"")</f>
        <v/>
      </c>
      <c r="X29" s="21" t="str">
        <f>IF(W29&lt;EOMONTH(S23,0),W29+1,"")</f>
        <v/>
      </c>
      <c r="Y29" s="2"/>
      <c r="Z29" s="2"/>
      <c r="AA29" s="2"/>
      <c r="AB29" s="2"/>
    </row>
    <row r="30" spans="1:28" s="16" customFormat="1">
      <c r="A30" s="17"/>
      <c r="B30" s="21" t="str">
        <f>IF(H29&lt;EOMONTH(C23,0),H29+1,"")</f>
        <v/>
      </c>
      <c r="C30" s="21" t="str">
        <f>IF(B30&lt;EOMONTH(C23,0),B30+1,"")</f>
        <v/>
      </c>
      <c r="D30" s="21"/>
      <c r="E30" s="21"/>
      <c r="F30" s="21"/>
      <c r="G30" s="21"/>
      <c r="H30" s="21"/>
      <c r="I30" s="17"/>
      <c r="J30" s="21">
        <f>IF(P29&lt;EOMONTH(K23,0),P29+1,"")</f>
        <v>45746</v>
      </c>
      <c r="K30" s="27">
        <f>IF(J30&lt;EOMONTH(K23,0),J30+1,"")</f>
        <v>45747</v>
      </c>
      <c r="L30" s="21"/>
      <c r="M30" s="21"/>
      <c r="N30" s="21"/>
      <c r="O30" s="21"/>
      <c r="P30" s="21"/>
      <c r="Q30" s="17"/>
      <c r="R30" s="21" t="str">
        <f>IF(X29&lt;EOMONTH(S23,0),X29+1,"")</f>
        <v/>
      </c>
      <c r="S30" s="21" t="str">
        <f>IF(R30&lt;EOMONTH(S23,0),R30+1,"")</f>
        <v/>
      </c>
      <c r="T30" s="21"/>
      <c r="U30" s="21"/>
      <c r="V30" s="21"/>
      <c r="W30" s="21"/>
      <c r="X30" s="21"/>
      <c r="Y30" s="1"/>
      <c r="Z30" s="1"/>
      <c r="AA30" s="1"/>
      <c r="AB30" s="1"/>
    </row>
    <row r="31" spans="1:28" s="16" customFormat="1" ht="15" thickBot="1">
      <c r="A31" s="3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/>
      <c r="S31" s="36"/>
      <c r="T31" s="1"/>
      <c r="U31" s="1"/>
      <c r="V31" s="1"/>
      <c r="W31" s="1"/>
      <c r="X31" s="1"/>
      <c r="Y31" s="1"/>
      <c r="Z31" s="1"/>
      <c r="AA31" s="1"/>
      <c r="AB31" s="1"/>
    </row>
    <row r="32" spans="1:28" s="16" customFormat="1" ht="15" thickBot="1">
      <c r="A32" s="12"/>
      <c r="B32" s="13"/>
      <c r="C32" s="67">
        <f>EDATE($B$3,9)</f>
        <v>45778</v>
      </c>
      <c r="D32" s="67"/>
      <c r="E32" s="67"/>
      <c r="F32" s="67"/>
      <c r="G32" s="67"/>
      <c r="H32" s="68"/>
      <c r="I32" s="12"/>
      <c r="J32" s="13"/>
      <c r="K32" s="67">
        <f>EDATE($B$3,10)</f>
        <v>45809</v>
      </c>
      <c r="L32" s="67"/>
      <c r="M32" s="67"/>
      <c r="N32" s="67"/>
      <c r="O32" s="67"/>
      <c r="P32" s="68"/>
      <c r="Q32" s="12"/>
      <c r="R32" s="13"/>
      <c r="S32" s="67">
        <f>EDATE($B$3,11)</f>
        <v>45839</v>
      </c>
      <c r="T32" s="67"/>
      <c r="U32" s="67"/>
      <c r="V32" s="67"/>
      <c r="W32" s="67"/>
      <c r="X32" s="68"/>
      <c r="Y32" s="1"/>
      <c r="Z32" s="1"/>
      <c r="AA32" s="1"/>
      <c r="AB32" s="1"/>
    </row>
    <row r="33" spans="1:28" s="16" customFormat="1">
      <c r="A33" s="17"/>
      <c r="B33" s="18">
        <f>B35</f>
        <v>45781</v>
      </c>
      <c r="C33" s="18">
        <f t="shared" ref="C33:H33" si="18">C35</f>
        <v>45782</v>
      </c>
      <c r="D33" s="18">
        <f t="shared" si="18"/>
        <v>45783</v>
      </c>
      <c r="E33" s="18">
        <f t="shared" si="18"/>
        <v>45784</v>
      </c>
      <c r="F33" s="18">
        <f t="shared" si="18"/>
        <v>45785</v>
      </c>
      <c r="G33" s="18">
        <f t="shared" si="18"/>
        <v>45786</v>
      </c>
      <c r="H33" s="18">
        <f t="shared" si="18"/>
        <v>45787</v>
      </c>
      <c r="I33" s="17"/>
      <c r="J33" s="18">
        <f>J35</f>
        <v>45816</v>
      </c>
      <c r="K33" s="18">
        <f t="shared" ref="K33:P33" si="19">K35</f>
        <v>45817</v>
      </c>
      <c r="L33" s="18">
        <f t="shared" si="19"/>
        <v>45818</v>
      </c>
      <c r="M33" s="18">
        <f t="shared" si="19"/>
        <v>45819</v>
      </c>
      <c r="N33" s="18">
        <f t="shared" si="19"/>
        <v>45820</v>
      </c>
      <c r="O33" s="18">
        <f t="shared" si="19"/>
        <v>45821</v>
      </c>
      <c r="P33" s="18">
        <f t="shared" si="19"/>
        <v>45822</v>
      </c>
      <c r="Q33" s="17"/>
      <c r="R33" s="18">
        <f>R35</f>
        <v>45844</v>
      </c>
      <c r="S33" s="18">
        <f t="shared" ref="S33:X33" si="20">S35</f>
        <v>45845</v>
      </c>
      <c r="T33" s="18">
        <f t="shared" si="20"/>
        <v>45846</v>
      </c>
      <c r="U33" s="18">
        <f t="shared" si="20"/>
        <v>45847</v>
      </c>
      <c r="V33" s="18">
        <f t="shared" si="20"/>
        <v>45848</v>
      </c>
      <c r="W33" s="18">
        <f t="shared" si="20"/>
        <v>45849</v>
      </c>
      <c r="X33" s="18">
        <f t="shared" si="20"/>
        <v>45850</v>
      </c>
      <c r="Y33" s="1"/>
      <c r="Z33" s="1"/>
      <c r="AA33" s="1"/>
      <c r="AB33" s="1"/>
    </row>
    <row r="34" spans="1:28" s="16" customFormat="1">
      <c r="A34" s="17"/>
      <c r="B34" s="21" t="str">
        <f>IF(WEEKDAY(C32)=1,C32,"")</f>
        <v/>
      </c>
      <c r="C34" s="21" t="str">
        <f>IF(B34&lt;&gt;"",B34+1,IF(WEEKDAY(C32)=2,C32,""))</f>
        <v/>
      </c>
      <c r="D34" s="21" t="str">
        <f>IF(C34&lt;&gt;"",C34+1,IF(WEEKDAY(C32)=3,C32,""))</f>
        <v/>
      </c>
      <c r="E34" s="21" t="str">
        <f>IF(D34&lt;&gt;"",D34+1,IF(WEEKDAY(C32)=4,C32,""))</f>
        <v/>
      </c>
      <c r="F34" s="27">
        <f>IF(E34&lt;&gt;"",E34+1,IF(WEEKDAY(C32)=5,C32,""))</f>
        <v>45778</v>
      </c>
      <c r="G34" s="38">
        <f>IF(F34&lt;&gt;"",F34+1,IF(WEEKDAY(C32)=6,C32,""))</f>
        <v>45779</v>
      </c>
      <c r="H34" s="21">
        <f>IF(G34&lt;&gt;"",G34+1,IF(WEEKDAY(C32)=7,C32,""))</f>
        <v>45780</v>
      </c>
      <c r="I34" s="17"/>
      <c r="J34" s="21">
        <f>IF(WEEKDAY(K32)=1,K32,"")</f>
        <v>45809</v>
      </c>
      <c r="K34" s="64">
        <f>IF(J34&lt;&gt;"",J34+1,IF(WEEKDAY(K32)=2,K32,""))</f>
        <v>45810</v>
      </c>
      <c r="L34" s="64">
        <f>IF(K34&lt;&gt;"",K34+1,IF(WEEKDAY(K32)=3,K32,""))</f>
        <v>45811</v>
      </c>
      <c r="M34" s="64">
        <f>IF(L34&lt;&gt;"",L34+1,IF(WEEKDAY(K32)=4,K32,""))</f>
        <v>45812</v>
      </c>
      <c r="N34" s="64">
        <f>IF(M34&lt;&gt;"",M34+1,IF(WEEKDAY(K32)=5,K32,""))</f>
        <v>45813</v>
      </c>
      <c r="O34" s="64">
        <f>IF(N34&lt;&gt;"",N34+1,IF(WEEKDAY(K32)=6,K32,""))</f>
        <v>45814</v>
      </c>
      <c r="P34" s="21">
        <f>IF(O34&lt;&gt;"",O34+1,IF(WEEKDAY(K32)=7,K32,""))</f>
        <v>45815</v>
      </c>
      <c r="Q34" s="17"/>
      <c r="R34" s="21" t="str">
        <f>IF(WEEKDAY(S32)=1,S32,"")</f>
        <v/>
      </c>
      <c r="S34" s="21" t="str">
        <f>IF(R34&lt;&gt;"",R34+1,IF(WEEKDAY(S32)=2,S32,""))</f>
        <v/>
      </c>
      <c r="T34" s="41">
        <f>IF(S34&lt;&gt;"",S34+1,IF(WEEKDAY(S32)=3,S32,""))</f>
        <v>45839</v>
      </c>
      <c r="U34" s="41">
        <f>IF(T34&lt;&gt;"",T34+1,IF(WEEKDAY(S32)=4,S32,""))</f>
        <v>45840</v>
      </c>
      <c r="V34" s="41">
        <f>IF(U34&lt;&gt;"",U34+1,IF(WEEKDAY(S32)=5,S32,""))</f>
        <v>45841</v>
      </c>
      <c r="W34" s="26">
        <f>IF(V34&lt;&gt;"",V34+1,IF(WEEKDAY(S32)=6,S32,""))</f>
        <v>45842</v>
      </c>
      <c r="X34" s="21">
        <f>IF(W34&lt;&gt;"",W34+1,IF(WEEKDAY(S32)=7,S32,""))</f>
        <v>45843</v>
      </c>
      <c r="Y34" s="1"/>
      <c r="Z34" s="1"/>
      <c r="AA34" s="1"/>
      <c r="AB34" s="1"/>
    </row>
    <row r="35" spans="1:28" s="16" customFormat="1">
      <c r="A35" s="17"/>
      <c r="B35" s="21">
        <f>H34+1</f>
        <v>45781</v>
      </c>
      <c r="C35" s="28">
        <f t="shared" ref="C35:H37" si="21">B35+1</f>
        <v>45782</v>
      </c>
      <c r="D35" s="28">
        <f t="shared" si="21"/>
        <v>45783</v>
      </c>
      <c r="E35" s="28">
        <f t="shared" si="21"/>
        <v>45784</v>
      </c>
      <c r="F35" s="28">
        <f t="shared" si="21"/>
        <v>45785</v>
      </c>
      <c r="G35" s="21">
        <f t="shared" si="21"/>
        <v>45786</v>
      </c>
      <c r="H35" s="39">
        <f t="shared" si="21"/>
        <v>45787</v>
      </c>
      <c r="I35" s="17"/>
      <c r="J35" s="21">
        <f>P34+1</f>
        <v>45816</v>
      </c>
      <c r="K35" s="64">
        <f t="shared" ref="K35:P37" si="22">J35+1</f>
        <v>45817</v>
      </c>
      <c r="L35" s="64">
        <f t="shared" si="22"/>
        <v>45818</v>
      </c>
      <c r="M35" s="64">
        <f t="shared" si="22"/>
        <v>45819</v>
      </c>
      <c r="N35" s="64">
        <f t="shared" si="22"/>
        <v>45820</v>
      </c>
      <c r="O35" s="64">
        <f t="shared" si="22"/>
        <v>45821</v>
      </c>
      <c r="P35" s="21">
        <f t="shared" si="22"/>
        <v>45822</v>
      </c>
      <c r="Q35" s="17"/>
      <c r="R35" s="21">
        <f>X34+1</f>
        <v>45844</v>
      </c>
      <c r="S35" s="41">
        <f t="shared" ref="S35:X37" si="23">R35+1</f>
        <v>45845</v>
      </c>
      <c r="T35" s="41">
        <f t="shared" si="23"/>
        <v>45846</v>
      </c>
      <c r="U35" s="41">
        <f t="shared" si="23"/>
        <v>45847</v>
      </c>
      <c r="V35" s="41">
        <f t="shared" si="23"/>
        <v>45848</v>
      </c>
      <c r="W35" s="41">
        <f t="shared" si="23"/>
        <v>45849</v>
      </c>
      <c r="X35" s="21">
        <f t="shared" si="23"/>
        <v>45850</v>
      </c>
      <c r="Y35" s="1"/>
      <c r="Z35" s="1"/>
      <c r="AA35" s="1"/>
      <c r="AB35" s="1"/>
    </row>
    <row r="36" spans="1:28" s="14" customFormat="1">
      <c r="A36" s="17"/>
      <c r="B36" s="21">
        <f>H35+1</f>
        <v>45788</v>
      </c>
      <c r="C36" s="25">
        <f t="shared" si="21"/>
        <v>45789</v>
      </c>
      <c r="D36" s="25">
        <f t="shared" si="21"/>
        <v>45790</v>
      </c>
      <c r="E36" s="25">
        <f t="shared" si="21"/>
        <v>45791</v>
      </c>
      <c r="F36" s="25">
        <f t="shared" si="21"/>
        <v>45792</v>
      </c>
      <c r="G36" s="25">
        <f t="shared" si="21"/>
        <v>45793</v>
      </c>
      <c r="H36" s="25">
        <f t="shared" si="21"/>
        <v>45794</v>
      </c>
      <c r="I36" s="17"/>
      <c r="J36" s="21">
        <f>P35+1</f>
        <v>45823</v>
      </c>
      <c r="K36" s="64">
        <f t="shared" si="22"/>
        <v>45824</v>
      </c>
      <c r="L36" s="64">
        <f t="shared" si="22"/>
        <v>45825</v>
      </c>
      <c r="M36" s="64">
        <f t="shared" si="22"/>
        <v>45826</v>
      </c>
      <c r="N36" s="64">
        <f t="shared" si="22"/>
        <v>45827</v>
      </c>
      <c r="O36" s="64">
        <f t="shared" si="22"/>
        <v>45828</v>
      </c>
      <c r="P36" s="21">
        <f t="shared" si="22"/>
        <v>45829</v>
      </c>
      <c r="Q36" s="17"/>
      <c r="R36" s="21">
        <f>X35+1</f>
        <v>45851</v>
      </c>
      <c r="S36" s="41">
        <f t="shared" si="23"/>
        <v>45852</v>
      </c>
      <c r="T36" s="41">
        <f t="shared" si="23"/>
        <v>45853</v>
      </c>
      <c r="U36" s="41">
        <f t="shared" si="23"/>
        <v>45854</v>
      </c>
      <c r="V36" s="41">
        <f t="shared" si="23"/>
        <v>45855</v>
      </c>
      <c r="W36" s="41">
        <f t="shared" si="23"/>
        <v>45856</v>
      </c>
      <c r="X36" s="21">
        <f t="shared" si="23"/>
        <v>45857</v>
      </c>
    </row>
    <row r="37" spans="1:28" s="14" customFormat="1">
      <c r="A37" s="17"/>
      <c r="B37" s="21">
        <f>H36+1</f>
        <v>45795</v>
      </c>
      <c r="C37" s="25">
        <f t="shared" si="21"/>
        <v>45796</v>
      </c>
      <c r="D37" s="25">
        <f t="shared" si="21"/>
        <v>45797</v>
      </c>
      <c r="E37" s="25">
        <f t="shared" si="21"/>
        <v>45798</v>
      </c>
      <c r="F37" s="25">
        <f t="shared" si="21"/>
        <v>45799</v>
      </c>
      <c r="G37" s="28">
        <f t="shared" si="21"/>
        <v>45800</v>
      </c>
      <c r="H37" s="21">
        <f t="shared" si="21"/>
        <v>45801</v>
      </c>
      <c r="I37" s="17"/>
      <c r="J37" s="21">
        <f>P36+1</f>
        <v>45830</v>
      </c>
      <c r="K37" s="64">
        <f t="shared" si="22"/>
        <v>45831</v>
      </c>
      <c r="L37" s="64">
        <f t="shared" si="22"/>
        <v>45832</v>
      </c>
      <c r="M37" s="64">
        <f t="shared" si="22"/>
        <v>45833</v>
      </c>
      <c r="N37" s="64">
        <f t="shared" si="22"/>
        <v>45834</v>
      </c>
      <c r="O37" s="64">
        <f t="shared" si="22"/>
        <v>45835</v>
      </c>
      <c r="P37" s="21">
        <f t="shared" si="22"/>
        <v>45836</v>
      </c>
      <c r="Q37" s="17"/>
      <c r="R37" s="21">
        <f>X36+1</f>
        <v>45858</v>
      </c>
      <c r="S37" s="41">
        <f t="shared" si="23"/>
        <v>45859</v>
      </c>
      <c r="T37" s="41">
        <f t="shared" si="23"/>
        <v>45860</v>
      </c>
      <c r="U37" s="41">
        <f t="shared" si="23"/>
        <v>45861</v>
      </c>
      <c r="V37" s="41">
        <f t="shared" si="23"/>
        <v>45862</v>
      </c>
      <c r="W37" s="41">
        <f t="shared" si="23"/>
        <v>45863</v>
      </c>
      <c r="X37" s="21">
        <f t="shared" si="23"/>
        <v>45864</v>
      </c>
    </row>
    <row r="38" spans="1:28" s="14" customFormat="1">
      <c r="A38" s="17"/>
      <c r="B38" s="21">
        <f>IF(H37&lt;EOMONTH(C32,0),H37+1,"")</f>
        <v>45802</v>
      </c>
      <c r="C38" s="26">
        <f>IF(B38&lt;EOMONTH(C32,0),B38+1,"")</f>
        <v>45803</v>
      </c>
      <c r="D38" s="30">
        <f>IF(C38&lt;EOMONTH(C32,0),C38+1,"")</f>
        <v>45804</v>
      </c>
      <c r="E38" s="64">
        <f>IF(D38&lt;EOMONTH(C32,0),D38+1,"")</f>
        <v>45805</v>
      </c>
      <c r="F38" s="64">
        <f>IF(E38&lt;EOMONTH(C32,0),E38+1,"")</f>
        <v>45806</v>
      </c>
      <c r="G38" s="64">
        <f>IF(F38&lt;EOMONTH(C32,0),F38+1,"")</f>
        <v>45807</v>
      </c>
      <c r="H38" s="21">
        <f>IF(G38&lt;EOMONTH(C32,0),G38+1,"")</f>
        <v>45808</v>
      </c>
      <c r="I38" s="17"/>
      <c r="J38" s="21">
        <f>IF(P37&lt;EOMONTH(K32,0),P37+1,"")</f>
        <v>45837</v>
      </c>
      <c r="K38" s="41">
        <f>IF(J38&lt;EOMONTH(K32,0),J38+1,"")</f>
        <v>45838</v>
      </c>
      <c r="L38" s="21" t="str">
        <f>IF(K38&lt;EOMONTH(K32,0),K38+1,"")</f>
        <v/>
      </c>
      <c r="M38" s="21" t="str">
        <f>IF(L38&lt;EOMONTH(K32,0),L38+1,"")</f>
        <v/>
      </c>
      <c r="N38" s="21" t="str">
        <f>IF(M38&lt;EOMONTH(K32,0),M38+1,"")</f>
        <v/>
      </c>
      <c r="O38" s="21" t="str">
        <f>IF(N38&lt;EOMONTH(K32,0),N38+1,"")</f>
        <v/>
      </c>
      <c r="P38" s="21" t="str">
        <f>IF(O38&lt;EOMONTH(K32,0),O38+1,"")</f>
        <v/>
      </c>
      <c r="Q38" s="17"/>
      <c r="R38" s="21">
        <f>IF(X37&lt;EOMONTH(S32,0),X37+1,"")</f>
        <v>45865</v>
      </c>
      <c r="S38" s="41">
        <f>IF(R38&lt;EOMONTH(S32,0),R38+1,"")</f>
        <v>45866</v>
      </c>
      <c r="T38" s="41">
        <f>IF(S38&lt;EOMONTH(S32,0),S38+1,"")</f>
        <v>45867</v>
      </c>
      <c r="U38" s="41">
        <f>IF(T38&lt;EOMONTH(S32,0),T38+1,"")</f>
        <v>45868</v>
      </c>
      <c r="V38" s="41">
        <f>IF(U38&lt;EOMONTH(S32,0),U38+1,"")</f>
        <v>45869</v>
      </c>
      <c r="W38" s="21" t="str">
        <f>IF(V38&lt;EOMONTH(S32,0),V38+1,"")</f>
        <v/>
      </c>
      <c r="X38" s="21" t="str">
        <f>IF(W38&lt;EOMONTH(S32,0),W38+1,"")</f>
        <v/>
      </c>
    </row>
    <row r="39" spans="1:28" s="14" customFormat="1">
      <c r="A39" s="17"/>
      <c r="B39" s="21" t="str">
        <f>IF(H38&lt;EOMONTH(C32,0),H38+1,"")</f>
        <v/>
      </c>
      <c r="C39" s="21" t="str">
        <f>IF(B39&lt;EOMONTH(C32,0),B39+1,"")</f>
        <v/>
      </c>
      <c r="D39" s="21"/>
      <c r="E39" s="21"/>
      <c r="F39" s="21"/>
      <c r="G39" s="21"/>
      <c r="H39" s="21"/>
      <c r="I39" s="17"/>
      <c r="J39" s="21" t="str">
        <f>IF(P38&lt;EOMONTH(K32,0),P38+1,"")</f>
        <v/>
      </c>
      <c r="K39" s="21" t="str">
        <f>IF(J39&lt;EOMONTH(K32,0),J39+1,"")</f>
        <v/>
      </c>
      <c r="L39" s="21"/>
      <c r="M39" s="21"/>
      <c r="N39" s="21"/>
      <c r="O39" s="21"/>
      <c r="P39" s="21"/>
      <c r="Q39" s="17"/>
      <c r="R39" s="21" t="str">
        <f>IF(X38&lt;EOMONTH(S32,0),X38+1,"")</f>
        <v/>
      </c>
      <c r="S39" s="21" t="str">
        <f>IF(R39&lt;EOMONTH(S32,0),R39+1,"")</f>
        <v/>
      </c>
      <c r="T39" s="21"/>
      <c r="U39" s="21"/>
      <c r="V39" s="21"/>
      <c r="W39" s="21"/>
      <c r="X39" s="21"/>
    </row>
    <row r="40" spans="1:28" s="14" customFormat="1" ht="15" thickBot="1"/>
    <row r="41" spans="1:28" s="14" customFormat="1" ht="15" thickBot="1">
      <c r="B41" s="13"/>
      <c r="C41" s="67">
        <f>EDATE($B$3,12)</f>
        <v>45870</v>
      </c>
      <c r="D41" s="67"/>
      <c r="E41" s="67"/>
      <c r="F41" s="67"/>
      <c r="G41" s="67"/>
      <c r="H41" s="68"/>
    </row>
    <row r="42" spans="1:28" s="14" customFormat="1">
      <c r="B42" s="18">
        <f>B44</f>
        <v>45872</v>
      </c>
      <c r="C42" s="18">
        <f t="shared" ref="C42:H42" si="24">C44</f>
        <v>45873</v>
      </c>
      <c r="D42" s="18">
        <f t="shared" si="24"/>
        <v>45874</v>
      </c>
      <c r="E42" s="18">
        <f t="shared" si="24"/>
        <v>45875</v>
      </c>
      <c r="F42" s="18">
        <f t="shared" si="24"/>
        <v>45876</v>
      </c>
      <c r="G42" s="18">
        <f t="shared" si="24"/>
        <v>45877</v>
      </c>
      <c r="H42" s="18">
        <f t="shared" si="24"/>
        <v>45878</v>
      </c>
    </row>
    <row r="43" spans="1:28" s="14" customFormat="1">
      <c r="B43" s="21" t="str">
        <f>IF(WEEKDAY(C41)=1,C41,"")</f>
        <v/>
      </c>
      <c r="C43" s="21" t="str">
        <f>IF(B43&lt;&gt;"",B43+1,IF(WEEKDAY(C41)=2,C41,""))</f>
        <v/>
      </c>
      <c r="D43" s="21" t="str">
        <f>IF(C43&lt;&gt;"",C43+1,IF(WEEKDAY(C41)=3,C41,""))</f>
        <v/>
      </c>
      <c r="E43" s="21" t="str">
        <f>IF(D43&lt;&gt;"",D43+1,IF(WEEKDAY(C41)=4,C41,""))</f>
        <v/>
      </c>
      <c r="F43" s="21" t="str">
        <f>IF(E43&lt;&gt;"",E43+1,IF(WEEKDAY(C41)=5,C41,""))</f>
        <v/>
      </c>
      <c r="G43" s="41">
        <f>IF(F43&lt;&gt;"",F43+1,IF(WEEKDAY(C41)=6,C41,""))</f>
        <v>45870</v>
      </c>
      <c r="H43" s="21">
        <f>IF(G43&lt;&gt;"",G43+1,IF(WEEKDAY(C41)=7,C41,""))</f>
        <v>45871</v>
      </c>
    </row>
    <row r="44" spans="1:28" s="14" customFormat="1">
      <c r="B44" s="21">
        <f>H43+1</f>
        <v>45872</v>
      </c>
      <c r="C44" s="21">
        <f t="shared" ref="C44:H46" si="25">B44+1</f>
        <v>45873</v>
      </c>
      <c r="D44" s="21">
        <f t="shared" si="25"/>
        <v>45874</v>
      </c>
      <c r="E44" s="21">
        <f t="shared" si="25"/>
        <v>45875</v>
      </c>
      <c r="F44" s="21">
        <f t="shared" si="25"/>
        <v>45876</v>
      </c>
      <c r="G44" s="21">
        <f t="shared" si="25"/>
        <v>45877</v>
      </c>
      <c r="H44" s="21">
        <f t="shared" si="25"/>
        <v>45878</v>
      </c>
    </row>
    <row r="45" spans="1:28" s="14" customFormat="1">
      <c r="B45" s="21">
        <f>H44+1</f>
        <v>45879</v>
      </c>
      <c r="C45" s="21">
        <f t="shared" si="25"/>
        <v>45880</v>
      </c>
      <c r="D45" s="21">
        <f t="shared" si="25"/>
        <v>45881</v>
      </c>
      <c r="E45" s="21">
        <f t="shared" si="25"/>
        <v>45882</v>
      </c>
      <c r="F45" s="21">
        <f t="shared" si="25"/>
        <v>45883</v>
      </c>
      <c r="G45" s="21">
        <f t="shared" si="25"/>
        <v>45884</v>
      </c>
      <c r="H45" s="21">
        <f t="shared" si="25"/>
        <v>45885</v>
      </c>
    </row>
    <row r="46" spans="1:28" s="14" customFormat="1">
      <c r="B46" s="21">
        <f>H45+1</f>
        <v>45886</v>
      </c>
      <c r="C46" s="21">
        <f t="shared" si="25"/>
        <v>45887</v>
      </c>
      <c r="D46" s="21">
        <f t="shared" si="25"/>
        <v>45888</v>
      </c>
      <c r="E46" s="21">
        <f t="shared" si="25"/>
        <v>45889</v>
      </c>
      <c r="F46" s="21">
        <f t="shared" si="25"/>
        <v>45890</v>
      </c>
      <c r="G46" s="21">
        <f t="shared" si="25"/>
        <v>45891</v>
      </c>
      <c r="H46" s="21">
        <f t="shared" si="25"/>
        <v>45892</v>
      </c>
    </row>
    <row r="47" spans="1:28" s="14" customFormat="1">
      <c r="B47" s="21">
        <f>IF(H46&lt;EOMONTH(C41,0),H46+1,"")</f>
        <v>45893</v>
      </c>
      <c r="C47" s="21">
        <f>IF(B47&lt;EOMONTH(C41,0),B47+1,"")</f>
        <v>45894</v>
      </c>
      <c r="D47" s="21">
        <f>IF(C47&lt;EOMONTH(C41,0),C47+1,"")</f>
        <v>45895</v>
      </c>
      <c r="E47" s="21">
        <f>IF(D47&lt;EOMONTH(C41,0),D47+1,"")</f>
        <v>45896</v>
      </c>
      <c r="F47" s="21">
        <f>IF(E47&lt;EOMONTH(C41,0),E47+1,"")</f>
        <v>45897</v>
      </c>
      <c r="G47" s="21">
        <f>IF(F47&lt;EOMONTH(C41,0),F47+1,"")</f>
        <v>45898</v>
      </c>
      <c r="H47" s="21">
        <f>IF(G47&lt;EOMONTH(C41,0),G47+1,"")</f>
        <v>45899</v>
      </c>
    </row>
    <row r="48" spans="1:28" s="14" customFormat="1">
      <c r="B48" s="21">
        <f>IF(H47&lt;EOMONTH(C41,0),H47+1,"")</f>
        <v>45900</v>
      </c>
      <c r="C48" s="21" t="str">
        <f>IF(B48&lt;EOMONTH(C41,0),B48+1,"")</f>
        <v/>
      </c>
      <c r="D48" s="21"/>
      <c r="E48" s="21"/>
      <c r="F48" s="21"/>
      <c r="G48" s="21"/>
      <c r="H48" s="21"/>
    </row>
    <row r="49" s="14" customFormat="1"/>
    <row r="50" s="14" customFormat="1"/>
    <row r="51" s="14" customFormat="1"/>
  </sheetData>
  <mergeCells count="13">
    <mergeCell ref="C41:H41"/>
    <mergeCell ref="C23:H23"/>
    <mergeCell ref="K23:P23"/>
    <mergeCell ref="S23:X23"/>
    <mergeCell ref="C32:H32"/>
    <mergeCell ref="K32:P32"/>
    <mergeCell ref="S32:X32"/>
    <mergeCell ref="C5:H5"/>
    <mergeCell ref="K5:P5"/>
    <mergeCell ref="S5:X5"/>
    <mergeCell ref="C14:H14"/>
    <mergeCell ref="K14:P14"/>
    <mergeCell ref="S14:X14"/>
  </mergeCells>
  <pageMargins left="0.25" right="0.25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3"/>
  <sheetViews>
    <sheetView workbookViewId="0"/>
  </sheetViews>
  <sheetFormatPr baseColWidth="10" defaultColWidth="9.1640625" defaultRowHeight="15"/>
  <cols>
    <col min="1" max="1" width="20" style="57" customWidth="1"/>
    <col min="2" max="2" width="28.5" style="52" bestFit="1" customWidth="1"/>
    <col min="3" max="3" width="9.1640625" style="56"/>
    <col min="4" max="4" width="9.1640625" style="57"/>
    <col min="5" max="16384" width="9.1640625" style="52"/>
  </cols>
  <sheetData>
    <row r="1" spans="1:6">
      <c r="A1" s="50" t="s">
        <v>37</v>
      </c>
      <c r="B1" s="51"/>
      <c r="C1" s="51"/>
      <c r="D1" s="51"/>
      <c r="E1" s="51"/>
      <c r="F1" s="51"/>
    </row>
    <row r="2" spans="1:6">
      <c r="A2" s="53" t="s">
        <v>43</v>
      </c>
      <c r="B2" s="54"/>
      <c r="C2" s="51"/>
      <c r="D2" s="51"/>
      <c r="E2" s="51"/>
      <c r="F2" s="51"/>
    </row>
    <row r="4" spans="1:6">
      <c r="A4" s="55" t="s">
        <v>38</v>
      </c>
    </row>
    <row r="5" spans="1:6">
      <c r="A5" s="58">
        <v>45509</v>
      </c>
      <c r="B5" s="59" t="s">
        <v>15</v>
      </c>
      <c r="C5" s="52"/>
      <c r="D5" s="52"/>
    </row>
    <row r="6" spans="1:6">
      <c r="A6" s="58">
        <v>45519</v>
      </c>
      <c r="B6" s="59" t="s">
        <v>16</v>
      </c>
      <c r="C6" s="52"/>
      <c r="D6" s="52"/>
    </row>
    <row r="7" spans="1:6">
      <c r="A7" s="58">
        <v>45520</v>
      </c>
      <c r="B7" s="59" t="s">
        <v>12</v>
      </c>
      <c r="C7" s="52"/>
      <c r="D7" s="52"/>
    </row>
    <row r="8" spans="1:6">
      <c r="A8" s="60"/>
      <c r="B8" s="57"/>
      <c r="C8" s="52"/>
      <c r="D8" s="52"/>
    </row>
    <row r="9" spans="1:6">
      <c r="A9" s="55" t="s">
        <v>39</v>
      </c>
      <c r="B9" s="59" t="s">
        <v>17</v>
      </c>
      <c r="C9" s="57"/>
      <c r="D9" s="52"/>
    </row>
    <row r="10" spans="1:6">
      <c r="A10" s="58">
        <v>45530</v>
      </c>
      <c r="B10" s="59" t="s">
        <v>15</v>
      </c>
      <c r="C10" s="52"/>
      <c r="D10" s="52"/>
    </row>
    <row r="11" spans="1:6">
      <c r="A11" s="58">
        <v>45537</v>
      </c>
      <c r="B11" s="59" t="s">
        <v>18</v>
      </c>
      <c r="C11" s="52"/>
      <c r="D11" s="52"/>
    </row>
    <row r="12" spans="1:6">
      <c r="A12" s="58">
        <v>45580</v>
      </c>
      <c r="B12" s="59" t="s">
        <v>19</v>
      </c>
      <c r="C12" s="52"/>
      <c r="D12" s="52"/>
    </row>
    <row r="13" spans="1:6">
      <c r="A13" s="58">
        <v>45581</v>
      </c>
      <c r="B13" s="59" t="s">
        <v>20</v>
      </c>
      <c r="C13" s="52"/>
      <c r="D13" s="52"/>
    </row>
    <row r="14" spans="1:6">
      <c r="A14" s="59" t="s">
        <v>40</v>
      </c>
      <c r="B14" s="59" t="s">
        <v>21</v>
      </c>
      <c r="C14" s="57"/>
      <c r="D14" s="52"/>
    </row>
    <row r="15" spans="1:6">
      <c r="A15" s="58">
        <v>45623</v>
      </c>
      <c r="B15" s="59" t="s">
        <v>22</v>
      </c>
      <c r="C15" s="57"/>
      <c r="D15" s="52"/>
    </row>
    <row r="16" spans="1:6">
      <c r="A16" s="59" t="s">
        <v>41</v>
      </c>
      <c r="B16" s="59" t="s">
        <v>23</v>
      </c>
      <c r="C16" s="57"/>
      <c r="D16" s="52"/>
    </row>
    <row r="17" spans="1:4">
      <c r="A17" s="58">
        <v>45638</v>
      </c>
      <c r="B17" s="59" t="s">
        <v>16</v>
      </c>
      <c r="C17" s="52"/>
      <c r="D17" s="52"/>
    </row>
    <row r="18" spans="1:4">
      <c r="A18" s="58">
        <v>45639</v>
      </c>
      <c r="B18" s="59" t="s">
        <v>4</v>
      </c>
      <c r="C18" s="52"/>
      <c r="D18" s="52"/>
    </row>
    <row r="19" spans="1:4">
      <c r="A19" s="59" t="s">
        <v>42</v>
      </c>
      <c r="B19" s="59" t="s">
        <v>12</v>
      </c>
      <c r="C19" s="57"/>
      <c r="D19" s="52"/>
    </row>
    <row r="20" spans="1:4">
      <c r="A20" s="58">
        <v>45647</v>
      </c>
      <c r="B20" s="59" t="s">
        <v>10</v>
      </c>
      <c r="C20" s="52"/>
      <c r="D20" s="52"/>
    </row>
    <row r="21" spans="1:4">
      <c r="A21" s="56"/>
    </row>
    <row r="22" spans="1:4">
      <c r="A22" s="61" t="s">
        <v>30</v>
      </c>
    </row>
    <row r="23" spans="1:4">
      <c r="A23" s="58">
        <v>45659</v>
      </c>
      <c r="B23" s="59" t="s">
        <v>15</v>
      </c>
      <c r="C23" s="52"/>
      <c r="D23" s="52"/>
    </row>
    <row r="24" spans="1:4">
      <c r="A24" s="58">
        <v>45667</v>
      </c>
      <c r="B24" s="59" t="s">
        <v>16</v>
      </c>
      <c r="C24" s="52"/>
      <c r="D24" s="52"/>
    </row>
    <row r="25" spans="1:4">
      <c r="A25" s="58">
        <v>45668</v>
      </c>
      <c r="B25" s="59" t="s">
        <v>12</v>
      </c>
      <c r="C25" s="52"/>
      <c r="D25" s="52"/>
    </row>
    <row r="26" spans="1:4">
      <c r="A26" s="60"/>
      <c r="C26" s="52"/>
      <c r="D26" s="52"/>
    </row>
    <row r="27" spans="1:4">
      <c r="A27" s="61" t="s">
        <v>31</v>
      </c>
      <c r="B27" s="62" t="s">
        <v>24</v>
      </c>
    </row>
    <row r="28" spans="1:4">
      <c r="A28" s="58">
        <v>45670</v>
      </c>
      <c r="B28" s="59" t="s">
        <v>15</v>
      </c>
      <c r="C28" s="52"/>
      <c r="D28" s="52"/>
    </row>
    <row r="29" spans="1:4">
      <c r="A29" s="58">
        <v>45677</v>
      </c>
      <c r="B29" s="59" t="s">
        <v>25</v>
      </c>
      <c r="C29" s="52"/>
      <c r="D29" s="52"/>
    </row>
    <row r="30" spans="1:4">
      <c r="A30" s="58">
        <v>45720</v>
      </c>
      <c r="B30" s="59" t="s">
        <v>19</v>
      </c>
      <c r="C30" s="52"/>
      <c r="D30" s="52"/>
    </row>
    <row r="31" spans="1:4">
      <c r="A31" s="58">
        <v>45721</v>
      </c>
      <c r="B31" s="59" t="s">
        <v>20</v>
      </c>
      <c r="C31" s="52"/>
      <c r="D31" s="52"/>
    </row>
    <row r="32" spans="1:4">
      <c r="A32" s="59" t="s">
        <v>44</v>
      </c>
      <c r="B32" s="59" t="s">
        <v>26</v>
      </c>
      <c r="C32" s="57"/>
      <c r="D32" s="52"/>
    </row>
    <row r="33" spans="1:4">
      <c r="A33" s="58">
        <v>45778</v>
      </c>
      <c r="B33" s="59" t="s">
        <v>16</v>
      </c>
      <c r="C33" s="52"/>
      <c r="D33" s="52"/>
    </row>
    <row r="34" spans="1:4">
      <c r="A34" s="58">
        <v>45779</v>
      </c>
      <c r="B34" s="59" t="s">
        <v>4</v>
      </c>
      <c r="C34" s="52"/>
      <c r="D34" s="52"/>
    </row>
    <row r="35" spans="1:4">
      <c r="A35" s="59" t="s">
        <v>45</v>
      </c>
      <c r="B35" s="59" t="s">
        <v>12</v>
      </c>
      <c r="C35" s="57"/>
      <c r="D35" s="52"/>
    </row>
    <row r="36" spans="1:4">
      <c r="A36" s="58">
        <v>45787</v>
      </c>
      <c r="B36" s="59" t="s">
        <v>10</v>
      </c>
      <c r="C36" s="52"/>
      <c r="D36" s="52"/>
    </row>
    <row r="37" spans="1:4">
      <c r="A37" s="63"/>
    </row>
    <row r="38" spans="1:4">
      <c r="A38" s="61" t="s">
        <v>32</v>
      </c>
    </row>
    <row r="39" spans="1:4">
      <c r="A39" s="58">
        <v>45789</v>
      </c>
      <c r="B39" s="59" t="s">
        <v>15</v>
      </c>
      <c r="C39" s="52"/>
      <c r="D39" s="52"/>
    </row>
    <row r="40" spans="1:4">
      <c r="A40" s="58">
        <v>45799</v>
      </c>
      <c r="B40" s="59" t="s">
        <v>16</v>
      </c>
      <c r="C40" s="52"/>
      <c r="D40" s="52"/>
    </row>
    <row r="41" spans="1:4">
      <c r="A41" s="58">
        <v>45800</v>
      </c>
      <c r="B41" s="59" t="s">
        <v>12</v>
      </c>
      <c r="C41" s="52"/>
      <c r="D41" s="52"/>
    </row>
    <row r="42" spans="1:4">
      <c r="A42" s="56"/>
    </row>
    <row r="43" spans="1:4">
      <c r="A43" s="61" t="s">
        <v>33</v>
      </c>
    </row>
    <row r="44" spans="1:4">
      <c r="A44" s="58">
        <v>45803</v>
      </c>
      <c r="B44" s="59" t="s">
        <v>27</v>
      </c>
      <c r="C44" s="52"/>
      <c r="D44" s="52"/>
    </row>
    <row r="45" spans="1:4">
      <c r="A45" s="58">
        <v>45804</v>
      </c>
      <c r="B45" s="59" t="s">
        <v>15</v>
      </c>
      <c r="C45" s="52"/>
      <c r="D45" s="52"/>
    </row>
    <row r="46" spans="1:4">
      <c r="A46" s="58">
        <v>45842</v>
      </c>
      <c r="B46" s="59" t="s">
        <v>28</v>
      </c>
      <c r="C46" s="52"/>
      <c r="D46" s="52"/>
    </row>
    <row r="47" spans="1:4">
      <c r="A47" s="58">
        <v>45870</v>
      </c>
      <c r="B47" s="59" t="s">
        <v>16</v>
      </c>
      <c r="C47" s="52"/>
      <c r="D47" s="52"/>
    </row>
    <row r="48" spans="1:4">
      <c r="A48" s="60"/>
    </row>
    <row r="49" spans="1:4">
      <c r="A49" s="61" t="s">
        <v>34</v>
      </c>
    </row>
    <row r="50" spans="1:4">
      <c r="A50" s="58">
        <f>A44</f>
        <v>45803</v>
      </c>
      <c r="B50" s="59" t="s">
        <v>27</v>
      </c>
      <c r="C50" s="52"/>
      <c r="D50" s="52"/>
    </row>
    <row r="51" spans="1:4">
      <c r="A51" s="58">
        <f>A45</f>
        <v>45804</v>
      </c>
      <c r="B51" s="59" t="s">
        <v>15</v>
      </c>
      <c r="C51" s="52"/>
      <c r="D51" s="52"/>
    </row>
    <row r="52" spans="1:4">
      <c r="A52" s="58">
        <v>45835</v>
      </c>
      <c r="B52" s="59" t="s">
        <v>16</v>
      </c>
      <c r="C52" s="52"/>
      <c r="D52" s="52"/>
    </row>
    <row r="53" spans="1:4">
      <c r="A53" s="63"/>
    </row>
    <row r="54" spans="1:4">
      <c r="A54" s="61" t="s">
        <v>35</v>
      </c>
    </row>
    <row r="55" spans="1:4">
      <c r="A55" s="58">
        <v>45838</v>
      </c>
      <c r="B55" s="59" t="s">
        <v>15</v>
      </c>
      <c r="C55" s="52"/>
      <c r="D55" s="52"/>
    </row>
    <row r="56" spans="1:4">
      <c r="A56" s="58">
        <v>45842</v>
      </c>
      <c r="B56" s="59" t="s">
        <v>28</v>
      </c>
      <c r="C56" s="52"/>
      <c r="D56" s="52"/>
    </row>
    <row r="57" spans="1:4">
      <c r="A57" s="58">
        <f>A47</f>
        <v>45870</v>
      </c>
      <c r="B57" s="59" t="s">
        <v>16</v>
      </c>
      <c r="C57" s="52"/>
      <c r="D57" s="52"/>
    </row>
    <row r="58" spans="1:4">
      <c r="A58" s="63"/>
    </row>
    <row r="59" spans="1:4">
      <c r="A59" s="61" t="s">
        <v>36</v>
      </c>
    </row>
    <row r="60" spans="1:4">
      <c r="A60" s="58">
        <f>A44</f>
        <v>45803</v>
      </c>
      <c r="B60" s="59" t="s">
        <v>27</v>
      </c>
      <c r="C60" s="52"/>
      <c r="D60" s="52"/>
    </row>
    <row r="61" spans="1:4">
      <c r="A61" s="58">
        <f>A45</f>
        <v>45804</v>
      </c>
      <c r="B61" s="59" t="s">
        <v>15</v>
      </c>
      <c r="C61" s="52"/>
      <c r="D61" s="52"/>
    </row>
    <row r="62" spans="1:4">
      <c r="A62" s="58">
        <f>A46</f>
        <v>45842</v>
      </c>
      <c r="B62" s="59" t="s">
        <v>28</v>
      </c>
      <c r="C62" s="52"/>
      <c r="D62" s="52"/>
    </row>
    <row r="63" spans="1:4">
      <c r="A63" s="58">
        <v>45855</v>
      </c>
      <c r="B63" s="59" t="s">
        <v>16</v>
      </c>
      <c r="C63" s="52"/>
      <c r="D63" s="52"/>
    </row>
  </sheetData>
  <pageMargins left="0.25" right="0.25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F63"/>
  <sheetViews>
    <sheetView workbookViewId="0"/>
  </sheetViews>
  <sheetFormatPr baseColWidth="10" defaultColWidth="9.1640625" defaultRowHeight="15"/>
  <cols>
    <col min="1" max="1" width="20" style="57" customWidth="1"/>
    <col min="2" max="2" width="28.5" style="52" bestFit="1" customWidth="1"/>
    <col min="3" max="3" width="9.1640625" style="56"/>
    <col min="4" max="4" width="9.1640625" style="57"/>
    <col min="5" max="16384" width="9.1640625" style="52"/>
  </cols>
  <sheetData>
    <row r="1" spans="1:6">
      <c r="A1" s="50" t="s">
        <v>37</v>
      </c>
      <c r="B1" s="51"/>
      <c r="C1" s="51"/>
      <c r="D1" s="51"/>
      <c r="E1" s="51"/>
      <c r="F1" s="51"/>
    </row>
    <row r="2" spans="1:6">
      <c r="A2" s="53" t="s">
        <v>48</v>
      </c>
      <c r="B2" s="54"/>
      <c r="C2" s="51"/>
      <c r="D2" s="51"/>
      <c r="E2" s="51"/>
      <c r="F2" s="51"/>
    </row>
    <row r="4" spans="1:6">
      <c r="A4" s="55" t="s">
        <v>38</v>
      </c>
    </row>
    <row r="5" spans="1:6">
      <c r="A5" s="58">
        <v>45509</v>
      </c>
      <c r="B5" s="59" t="s">
        <v>15</v>
      </c>
      <c r="C5" s="52"/>
      <c r="D5" s="52"/>
    </row>
    <row r="6" spans="1:6">
      <c r="A6" s="58">
        <v>45519</v>
      </c>
      <c r="B6" s="59" t="s">
        <v>16</v>
      </c>
      <c r="C6" s="52"/>
      <c r="D6" s="52"/>
    </row>
    <row r="7" spans="1:6">
      <c r="A7" s="58">
        <v>45520</v>
      </c>
      <c r="B7" s="59" t="s">
        <v>12</v>
      </c>
      <c r="C7" s="52"/>
      <c r="D7" s="52"/>
    </row>
    <row r="8" spans="1:6">
      <c r="A8" s="60"/>
      <c r="B8" s="57"/>
      <c r="C8" s="52"/>
      <c r="D8" s="52"/>
    </row>
    <row r="9" spans="1:6">
      <c r="A9" s="55" t="s">
        <v>39</v>
      </c>
      <c r="B9" s="59" t="s">
        <v>17</v>
      </c>
      <c r="C9" s="57"/>
      <c r="D9" s="52"/>
    </row>
    <row r="10" spans="1:6">
      <c r="A10" s="65">
        <v>45523</v>
      </c>
      <c r="B10" s="59" t="s">
        <v>15</v>
      </c>
      <c r="C10" s="52"/>
      <c r="D10" s="52"/>
    </row>
    <row r="11" spans="1:6">
      <c r="A11" s="58">
        <v>45537</v>
      </c>
      <c r="B11" s="59" t="s">
        <v>18</v>
      </c>
      <c r="C11" s="52"/>
      <c r="D11" s="52"/>
    </row>
    <row r="12" spans="1:6">
      <c r="A12" s="65">
        <v>45573</v>
      </c>
      <c r="B12" s="59" t="s">
        <v>19</v>
      </c>
      <c r="C12" s="52"/>
      <c r="D12" s="52"/>
    </row>
    <row r="13" spans="1:6">
      <c r="A13" s="65">
        <v>45574</v>
      </c>
      <c r="B13" s="59" t="s">
        <v>20</v>
      </c>
      <c r="C13" s="52"/>
      <c r="D13" s="52"/>
    </row>
    <row r="14" spans="1:6">
      <c r="A14" s="66" t="s">
        <v>46</v>
      </c>
      <c r="B14" s="59" t="s">
        <v>21</v>
      </c>
      <c r="C14" s="57"/>
      <c r="D14" s="52"/>
    </row>
    <row r="15" spans="1:6">
      <c r="A15" s="58">
        <v>45623</v>
      </c>
      <c r="B15" s="59" t="s">
        <v>22</v>
      </c>
      <c r="C15" s="57"/>
      <c r="D15" s="52"/>
    </row>
    <row r="16" spans="1:6">
      <c r="A16" s="59" t="s">
        <v>41</v>
      </c>
      <c r="B16" s="59" t="s">
        <v>23</v>
      </c>
      <c r="C16" s="57"/>
      <c r="D16" s="52"/>
    </row>
    <row r="17" spans="1:4">
      <c r="A17" s="65">
        <v>45631</v>
      </c>
      <c r="B17" s="59" t="s">
        <v>16</v>
      </c>
      <c r="C17" s="52"/>
      <c r="D17" s="52"/>
    </row>
    <row r="18" spans="1:4">
      <c r="A18" s="65">
        <v>45632</v>
      </c>
      <c r="B18" s="59" t="s">
        <v>4</v>
      </c>
      <c r="C18" s="52"/>
      <c r="D18" s="52"/>
    </row>
    <row r="19" spans="1:4">
      <c r="A19" s="66" t="s">
        <v>47</v>
      </c>
      <c r="B19" s="59" t="s">
        <v>12</v>
      </c>
      <c r="C19" s="57"/>
      <c r="D19" s="52"/>
    </row>
    <row r="20" spans="1:4">
      <c r="A20" s="65">
        <v>45640</v>
      </c>
      <c r="B20" s="59" t="s">
        <v>10</v>
      </c>
      <c r="C20" s="52"/>
      <c r="D20" s="52"/>
    </row>
    <row r="21" spans="1:4">
      <c r="A21" s="56"/>
    </row>
    <row r="22" spans="1:4">
      <c r="A22" s="61" t="s">
        <v>30</v>
      </c>
    </row>
    <row r="23" spans="1:4">
      <c r="A23" s="58">
        <v>45659</v>
      </c>
      <c r="B23" s="59" t="s">
        <v>15</v>
      </c>
      <c r="C23" s="52"/>
      <c r="D23" s="52"/>
    </row>
    <row r="24" spans="1:4">
      <c r="A24" s="58">
        <v>45667</v>
      </c>
      <c r="B24" s="59" t="s">
        <v>16</v>
      </c>
      <c r="C24" s="52"/>
      <c r="D24" s="52"/>
    </row>
    <row r="25" spans="1:4">
      <c r="A25" s="58">
        <v>45668</v>
      </c>
      <c r="B25" s="59" t="s">
        <v>12</v>
      </c>
      <c r="C25" s="52"/>
      <c r="D25" s="52"/>
    </row>
    <row r="26" spans="1:4">
      <c r="A26" s="60"/>
      <c r="C26" s="52"/>
      <c r="D26" s="52"/>
    </row>
    <row r="27" spans="1:4">
      <c r="A27" s="61" t="s">
        <v>31</v>
      </c>
      <c r="B27" s="62" t="s">
        <v>24</v>
      </c>
    </row>
    <row r="28" spans="1:4">
      <c r="A28" s="58">
        <v>45670</v>
      </c>
      <c r="B28" s="59" t="s">
        <v>15</v>
      </c>
      <c r="C28" s="52"/>
      <c r="D28" s="52"/>
    </row>
    <row r="29" spans="1:4">
      <c r="A29" s="58">
        <v>45677</v>
      </c>
      <c r="B29" s="59" t="s">
        <v>25</v>
      </c>
      <c r="C29" s="52"/>
      <c r="D29" s="52"/>
    </row>
    <row r="30" spans="1:4">
      <c r="A30" s="58">
        <v>45720</v>
      </c>
      <c r="B30" s="59" t="s">
        <v>19</v>
      </c>
      <c r="C30" s="52"/>
      <c r="D30" s="52"/>
    </row>
    <row r="31" spans="1:4">
      <c r="A31" s="58">
        <v>45721</v>
      </c>
      <c r="B31" s="59" t="s">
        <v>20</v>
      </c>
      <c r="C31" s="52"/>
      <c r="D31" s="52"/>
    </row>
    <row r="32" spans="1:4">
      <c r="A32" s="59" t="s">
        <v>44</v>
      </c>
      <c r="B32" s="59" t="s">
        <v>26</v>
      </c>
      <c r="C32" s="57"/>
      <c r="D32" s="52"/>
    </row>
    <row r="33" spans="1:4">
      <c r="A33" s="58">
        <v>45778</v>
      </c>
      <c r="B33" s="59" t="s">
        <v>16</v>
      </c>
      <c r="C33" s="52"/>
      <c r="D33" s="52"/>
    </row>
    <row r="34" spans="1:4">
      <c r="A34" s="58">
        <v>45779</v>
      </c>
      <c r="B34" s="59" t="s">
        <v>4</v>
      </c>
      <c r="C34" s="52"/>
      <c r="D34" s="52"/>
    </row>
    <row r="35" spans="1:4">
      <c r="A35" s="59" t="s">
        <v>45</v>
      </c>
      <c r="B35" s="59" t="s">
        <v>12</v>
      </c>
      <c r="C35" s="57"/>
      <c r="D35" s="52"/>
    </row>
    <row r="36" spans="1:4">
      <c r="A36" s="58">
        <v>45787</v>
      </c>
      <c r="B36" s="59" t="s">
        <v>10</v>
      </c>
      <c r="C36" s="52"/>
      <c r="D36" s="52"/>
    </row>
    <row r="37" spans="1:4">
      <c r="A37" s="63"/>
    </row>
    <row r="38" spans="1:4">
      <c r="A38" s="61" t="s">
        <v>32</v>
      </c>
    </row>
    <row r="39" spans="1:4">
      <c r="A39" s="58">
        <v>45789</v>
      </c>
      <c r="B39" s="59" t="s">
        <v>15</v>
      </c>
      <c r="C39" s="52"/>
      <c r="D39" s="52"/>
    </row>
    <row r="40" spans="1:4">
      <c r="A40" s="58">
        <v>45799</v>
      </c>
      <c r="B40" s="59" t="s">
        <v>16</v>
      </c>
      <c r="C40" s="52"/>
      <c r="D40" s="52"/>
    </row>
    <row r="41" spans="1:4">
      <c r="A41" s="58">
        <v>45800</v>
      </c>
      <c r="B41" s="59" t="s">
        <v>12</v>
      </c>
      <c r="C41" s="52"/>
      <c r="D41" s="52"/>
    </row>
    <row r="42" spans="1:4">
      <c r="A42" s="56"/>
    </row>
    <row r="43" spans="1:4">
      <c r="A43" s="61" t="s">
        <v>33</v>
      </c>
    </row>
    <row r="44" spans="1:4">
      <c r="A44" s="58">
        <v>45803</v>
      </c>
      <c r="B44" s="59" t="s">
        <v>27</v>
      </c>
      <c r="C44" s="52"/>
      <c r="D44" s="52"/>
    </row>
    <row r="45" spans="1:4">
      <c r="A45" s="58">
        <v>45804</v>
      </c>
      <c r="B45" s="59" t="s">
        <v>15</v>
      </c>
      <c r="C45" s="52"/>
      <c r="D45" s="52"/>
    </row>
    <row r="46" spans="1:4">
      <c r="A46" s="58">
        <v>45842</v>
      </c>
      <c r="B46" s="59" t="s">
        <v>28</v>
      </c>
      <c r="C46" s="52"/>
      <c r="D46" s="52"/>
    </row>
    <row r="47" spans="1:4">
      <c r="A47" s="58">
        <v>45870</v>
      </c>
      <c r="B47" s="59" t="s">
        <v>16</v>
      </c>
      <c r="C47" s="52"/>
      <c r="D47" s="52"/>
    </row>
    <row r="48" spans="1:4">
      <c r="A48" s="60"/>
    </row>
    <row r="49" spans="1:4">
      <c r="A49" s="61" t="s">
        <v>34</v>
      </c>
    </row>
    <row r="50" spans="1:4">
      <c r="A50" s="58">
        <f>A44</f>
        <v>45803</v>
      </c>
      <c r="B50" s="59" t="s">
        <v>27</v>
      </c>
      <c r="C50" s="52"/>
      <c r="D50" s="52"/>
    </row>
    <row r="51" spans="1:4">
      <c r="A51" s="58">
        <f>A45</f>
        <v>45804</v>
      </c>
      <c r="B51" s="59" t="s">
        <v>15</v>
      </c>
      <c r="C51" s="52"/>
      <c r="D51" s="52"/>
    </row>
    <row r="52" spans="1:4">
      <c r="A52" s="58">
        <v>45835</v>
      </c>
      <c r="B52" s="59" t="s">
        <v>16</v>
      </c>
      <c r="C52" s="52"/>
      <c r="D52" s="52"/>
    </row>
    <row r="53" spans="1:4">
      <c r="A53" s="63"/>
    </row>
    <row r="54" spans="1:4">
      <c r="A54" s="61" t="s">
        <v>35</v>
      </c>
    </row>
    <row r="55" spans="1:4">
      <c r="A55" s="58">
        <v>45838</v>
      </c>
      <c r="B55" s="59" t="s">
        <v>15</v>
      </c>
      <c r="C55" s="52"/>
      <c r="D55" s="52"/>
    </row>
    <row r="56" spans="1:4">
      <c r="A56" s="58">
        <v>45842</v>
      </c>
      <c r="B56" s="59" t="s">
        <v>28</v>
      </c>
      <c r="C56" s="52"/>
      <c r="D56" s="52"/>
    </row>
    <row r="57" spans="1:4">
      <c r="A57" s="58">
        <f>A47</f>
        <v>45870</v>
      </c>
      <c r="B57" s="59" t="s">
        <v>16</v>
      </c>
      <c r="C57" s="52"/>
      <c r="D57" s="52"/>
    </row>
    <row r="58" spans="1:4">
      <c r="A58" s="63"/>
    </row>
    <row r="59" spans="1:4">
      <c r="A59" s="61" t="s">
        <v>36</v>
      </c>
    </row>
    <row r="60" spans="1:4">
      <c r="A60" s="58">
        <f>A44</f>
        <v>45803</v>
      </c>
      <c r="B60" s="59" t="s">
        <v>27</v>
      </c>
      <c r="C60" s="52"/>
      <c r="D60" s="52"/>
    </row>
    <row r="61" spans="1:4">
      <c r="A61" s="58">
        <f>A45</f>
        <v>45804</v>
      </c>
      <c r="B61" s="59" t="s">
        <v>15</v>
      </c>
      <c r="C61" s="52"/>
      <c r="D61" s="52"/>
    </row>
    <row r="62" spans="1:4">
      <c r="A62" s="58">
        <f>A46</f>
        <v>45842</v>
      </c>
      <c r="B62" s="59" t="s">
        <v>28</v>
      </c>
      <c r="C62" s="52"/>
      <c r="D62" s="52"/>
    </row>
    <row r="63" spans="1:4">
      <c r="A63" s="58">
        <v>45855</v>
      </c>
      <c r="B63" s="59" t="s">
        <v>16</v>
      </c>
      <c r="C63" s="52"/>
      <c r="D63" s="52"/>
    </row>
  </sheetData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</vt:lpstr>
      <vt:lpstr>Calendar Proposal</vt:lpstr>
      <vt:lpstr>Academic Calendar </vt:lpstr>
      <vt:lpstr>Academic Calendar 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2010-05-07T10:52:44Z</dcterms:created>
  <dcterms:modified xsi:type="dcterms:W3CDTF">2020-03-09T02:28:03Z</dcterms:modified>
</cp:coreProperties>
</file>